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CORPOCESAR\Documents\H -\Programa Transparencia y Ética Pública (Anticorrupción)\Vigencia 2026\"/>
    </mc:Choice>
  </mc:AlternateContent>
  <xr:revisionPtr revIDLastSave="0" documentId="13_ncr:1_{7AF6FB71-AC2D-41C4-B7E5-32E2CD05D4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de riesgo de corrupción" sheetId="1" r:id="rId1"/>
    <sheet name="matriz de calor " sheetId="2" r:id="rId2"/>
    <sheet name="atribut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5" i="1" l="1"/>
  <c r="K25" i="1"/>
  <c r="T13" i="1" l="1"/>
  <c r="T14" i="1"/>
  <c r="T15" i="1"/>
  <c r="T16" i="1"/>
  <c r="T17" i="1"/>
  <c r="T18" i="1"/>
  <c r="T19" i="1"/>
  <c r="T20" i="1"/>
  <c r="T21" i="1"/>
  <c r="T22" i="1"/>
  <c r="T23" i="1"/>
  <c r="T24" i="1"/>
  <c r="T26" i="1"/>
  <c r="T27" i="1"/>
  <c r="T28" i="1"/>
  <c r="T29" i="1"/>
  <c r="T30" i="1"/>
  <c r="T31" i="1"/>
  <c r="T32" i="1"/>
  <c r="T33" i="1"/>
  <c r="T34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T12" i="1"/>
  <c r="T11" i="1"/>
  <c r="T10" i="1"/>
  <c r="M9" i="2"/>
  <c r="L9" i="2"/>
  <c r="K9" i="2"/>
  <c r="M8" i="2"/>
  <c r="L8" i="2"/>
  <c r="K8" i="2"/>
  <c r="M7" i="2"/>
  <c r="L7" i="2"/>
  <c r="K7" i="2"/>
  <c r="M6" i="2"/>
  <c r="L6" i="2"/>
  <c r="K6" i="2"/>
  <c r="M5" i="2"/>
  <c r="L5" i="2"/>
  <c r="K5" i="2"/>
  <c r="K12" i="1"/>
  <c r="K10" i="1"/>
  <c r="E5" i="2"/>
  <c r="C5" i="2" l="1"/>
  <c r="C6" i="2"/>
  <c r="D6" i="2"/>
  <c r="E6" i="2"/>
  <c r="C7" i="2"/>
  <c r="D7" i="2"/>
  <c r="E7" i="2"/>
  <c r="C8" i="2"/>
  <c r="D8" i="2"/>
  <c r="E8" i="2"/>
  <c r="C9" i="2"/>
  <c r="D9" i="2"/>
  <c r="E9" i="2"/>
  <c r="D5" i="2"/>
</calcChain>
</file>

<file path=xl/sharedStrings.xml><?xml version="1.0" encoding="utf-8"?>
<sst xmlns="http://schemas.openxmlformats.org/spreadsheetml/2006/main" count="487" uniqueCount="224">
  <si>
    <t>Procesos</t>
  </si>
  <si>
    <t>Riesgos de Corrupción</t>
  </si>
  <si>
    <t>Consecuencias</t>
  </si>
  <si>
    <t>MISIONAL</t>
  </si>
  <si>
    <t>Gestión de Evaluación Control y Seguimiento Ambiental</t>
  </si>
  <si>
    <t>Expedir un tramite ambiental sin el cumplimiento de los requisitos legales.</t>
  </si>
  <si>
    <t>1. Sanciones disciplinarias, penales y legales.                                     2. Deterioro de los recursos naturales.                                                   3. Incumplimiento de los objetivos institucionales.                                          4. Pérdida de credibilidad en el proceso.</t>
  </si>
  <si>
    <t xml:space="preserve">Gestión de Educación Ambiental y Participación Ciudadana </t>
  </si>
  <si>
    <t>Posibilidad de favorecimiento personal y económico para la revisión del plan de participación ciudadana.</t>
  </si>
  <si>
    <t xml:space="preserve">Incumplimiento en la aplicación de mecanismos y derechos de participación establecidos por la Ley </t>
  </si>
  <si>
    <t>Gestión de Planificación y Ordenamiento Ambiental del Territorio</t>
  </si>
  <si>
    <t>Posibilidad de favorecimiento personal y económico en el proceso de concertación de POT</t>
  </si>
  <si>
    <t xml:space="preserve">Posibilidad de omisión frente al concepto se emita en la etapa de evaluación y de seguimiento. </t>
  </si>
  <si>
    <t>Gestión del Laboratorio Ambiental</t>
  </si>
  <si>
    <t>Investigaciones disciplinarias, penales, fiscales; demandas, deteriro de la imagen de la corporación.</t>
  </si>
  <si>
    <t>Posibilidad de utiilización de insumos químicos para actividades diferentes a las aprobadas.</t>
  </si>
  <si>
    <t>Gestión Jurídica</t>
  </si>
  <si>
    <t>Acciones u omisiones en las actuaciones administrativas</t>
  </si>
  <si>
    <t>Perdida de la información reelevante para los procesos sancionatorios.</t>
  </si>
  <si>
    <t xml:space="preserve">favorecimiento de terceros </t>
  </si>
  <si>
    <t>Deterioro en la imagen de la corporacion y sanciones disciplinario, retraso en el proceso.</t>
  </si>
  <si>
    <t>Sobornos a los funcionarios o contratistas para cambio en los conceptos jurídicos</t>
  </si>
  <si>
    <t>extralimitación de funciones</t>
  </si>
  <si>
    <t>1. Deterioro de la imagen institucinal.                                                    2. Sanciones disciplinarias</t>
  </si>
  <si>
    <t>Uso indebido de información confidencial o previlegiada</t>
  </si>
  <si>
    <t>Planeación Estratégica</t>
  </si>
  <si>
    <t>favorecer a terceros</t>
  </si>
  <si>
    <t xml:space="preserve">Gestión de Comunicación e Información </t>
  </si>
  <si>
    <t>Emitir información distorsionada</t>
  </si>
  <si>
    <t>Gestión y mejora del Sistema Integrado de Gestión</t>
  </si>
  <si>
    <t>Gestión del Talento Humano</t>
  </si>
  <si>
    <t>Gestión de TICs</t>
  </si>
  <si>
    <t>Manipulación indebida de los sistemas de información</t>
  </si>
  <si>
    <t>Gestión de recursos fisicos</t>
  </si>
  <si>
    <t xml:space="preserve">Recepción de Bienes o servicios  que no cumplan en cantidad y calidad de acuerdo a lo establecido en el contrato. </t>
  </si>
  <si>
    <t xml:space="preserve">conciliación de bienes innecesarios </t>
  </si>
  <si>
    <t xml:space="preserve">Gestión de compras y contratación </t>
  </si>
  <si>
    <t>Incumplimiento de las normas que regulan la contratación</t>
  </si>
  <si>
    <t xml:space="preserve">Gestión Documental </t>
  </si>
  <si>
    <t>Deterioro y perdida de la información de la entidad contenidad en los documentos fisícos.</t>
  </si>
  <si>
    <t>Pérdida de información documental que soportan el desarrollo de los procesos.</t>
  </si>
  <si>
    <t>Gestión Financiera</t>
  </si>
  <si>
    <t>Pago sin el lleno de los requisitos legales</t>
  </si>
  <si>
    <t>1. Sanciones disciplinarias, fiscales y penales.                              2. Perdida de credibilidad de la Corporación.</t>
  </si>
  <si>
    <t>Falta de control de la ejecución presupuestal</t>
  </si>
  <si>
    <t>Detrimento patrimonial</t>
  </si>
  <si>
    <t>EVALUACIÓN Y CONTROL</t>
  </si>
  <si>
    <t>Control Interno</t>
  </si>
  <si>
    <t>PROBABILIDAD</t>
  </si>
  <si>
    <t>Moderada</t>
  </si>
  <si>
    <t>Mayor</t>
  </si>
  <si>
    <t xml:space="preserve">Maxima </t>
  </si>
  <si>
    <t>EXTREMO</t>
  </si>
  <si>
    <t>MODERADO</t>
  </si>
  <si>
    <t>BAJO</t>
  </si>
  <si>
    <t>ALTO</t>
  </si>
  <si>
    <t>probabilidad</t>
  </si>
  <si>
    <t>impacto</t>
  </si>
  <si>
    <t>evaluación del riesgo</t>
  </si>
  <si>
    <t>atributos</t>
  </si>
  <si>
    <t>tipo</t>
  </si>
  <si>
    <t>implemetación</t>
  </si>
  <si>
    <t>documentada</t>
  </si>
  <si>
    <t>frecuencia</t>
  </si>
  <si>
    <t>evidencia</t>
  </si>
  <si>
    <t>FECHA: 1/03/2022</t>
  </si>
  <si>
    <t>Objetivo:</t>
  </si>
  <si>
    <t>Alcance:</t>
  </si>
  <si>
    <t>detectivo</t>
  </si>
  <si>
    <t>preventivo</t>
  </si>
  <si>
    <t>correctivo</t>
  </si>
  <si>
    <t>automatico</t>
  </si>
  <si>
    <t xml:space="preserve">manual </t>
  </si>
  <si>
    <t>documentado</t>
  </si>
  <si>
    <t>sin documentar</t>
  </si>
  <si>
    <t>continua</t>
  </si>
  <si>
    <t>aleatorio</t>
  </si>
  <si>
    <t xml:space="preserve">con registro </t>
  </si>
  <si>
    <t>sin registro</t>
  </si>
  <si>
    <t>Plan de Acción</t>
  </si>
  <si>
    <t>Responsable</t>
  </si>
  <si>
    <t>Fecha Implementación</t>
  </si>
  <si>
    <t>Fecha Seguimiento</t>
  </si>
  <si>
    <t>Seguimiento</t>
  </si>
  <si>
    <t>Estado</t>
  </si>
  <si>
    <t>valuación de riesgo residual</t>
  </si>
  <si>
    <t>Rara vez</t>
  </si>
  <si>
    <t>Improbable</t>
  </si>
  <si>
    <t>Posible</t>
  </si>
  <si>
    <t>Probable</t>
  </si>
  <si>
    <t>Casi seguro</t>
  </si>
  <si>
    <t>1. Deterioro de la imagen institucinal.                                                    2. Sanciones disciplinarias.                                                                                                                                                                                               3. Expedición de actos administrativos viciados
4. Deterioro de los recursos naturales</t>
  </si>
  <si>
    <t xml:space="preserve">Posibilidad de manipulación  en conceptos técnicos en los procedimientos de evaluación y seguimiento ambiental.
</t>
  </si>
  <si>
    <t>Emitir conceptos técnicos de seguimiento ambiental de los instriumentos de control que no correspondan a la realidad para beneficiar intereses particulares.</t>
  </si>
  <si>
    <t>Manipulación indebida de información, cohecho, abuso de autoridad.</t>
  </si>
  <si>
    <t>probablididad de Emitir conceptos técnicos de seguimiento ambiental de los instriumentos de control que no correspondan a la realidad para beneficiar intereses particulares.</t>
  </si>
  <si>
    <t>Descripción del Control</t>
  </si>
  <si>
    <t>Verificación de la documentación aportada por los usuarios en la solicitud de tramites antes de emitir auto de inicio de tramite.</t>
  </si>
  <si>
    <t xml:space="preserve">Verificación de requisitos juridicos y tecnicos antes de emitir acto administrativo que otorga instrumento de control ambiental. </t>
  </si>
  <si>
    <t xml:space="preserve">Zona de riesgo </t>
  </si>
  <si>
    <t>Coordinación GIT para la Gestión juridico Ambiental</t>
  </si>
  <si>
    <t>Monitoreo y Revisión</t>
  </si>
  <si>
    <t>Revisión de informes de seguimiento ambiental</t>
  </si>
  <si>
    <t>Manipulación de la información, cohecho, desconocimiento de leyes.</t>
  </si>
  <si>
    <t>Socialización del Plan de participación ciudadana con la comunidad  y con con los funcionarios y contratistas de la entidad</t>
  </si>
  <si>
    <t>SISTEMA INTEGRADO DE GESTIÓN
PLANEACIÓN ESTRATEGICA
MAPA DE RIESGO DE CORRUPCIÓN</t>
  </si>
  <si>
    <t>cohecho</t>
  </si>
  <si>
    <t>Maanipulación indebida de información, desconocimiento</t>
  </si>
  <si>
    <t>Deficiencia en la etapa de evaluación y seguimiento por omisión de información reelevante</t>
  </si>
  <si>
    <t>Investigaciones disciplinarias, demandas, deteriro de la imagen de la corporación.</t>
  </si>
  <si>
    <t>Revisión de informes de evaluación y seguimiento</t>
  </si>
  <si>
    <t xml:space="preserve"> procesos de concertación no adecuados para la construcción del POAT</t>
  </si>
  <si>
    <t>Investigaciones disciplinarias,  deteriro de la imagen de la corporación.</t>
  </si>
  <si>
    <t xml:space="preserve"> Obtención de datos erroneos por omisiones tecnicas en la toma de muestra</t>
  </si>
  <si>
    <t>maipulación indebida de la información, desconocimiento, favorecimiento a terceros</t>
  </si>
  <si>
    <t>Posibilidad de obtención de datos erroneos por omisión del plan de muestreo establecido.</t>
  </si>
  <si>
    <t>Seguimiento a cada ua de las estapas de los procesos de concertación</t>
  </si>
  <si>
    <t xml:space="preserve">Reporte de toma de muestra con registro fotografico, georeferenciación y tecnicas de muestreo. </t>
  </si>
  <si>
    <t>Faltas de control de insumos</t>
  </si>
  <si>
    <t>probabilidad de utilización de insumos para actividades diferentes a loas desarrolladas por el llaboratorio, ya se para favorecimiento propios o a terceros.</t>
  </si>
  <si>
    <t>Control de entrada y salida de los insumos quimicos utilizados en el laboratorioambiental</t>
  </si>
  <si>
    <t>Debilidad aplicada en la norma, Cohecho, manipulación indebida de la información</t>
  </si>
  <si>
    <t>versión: 1.0</t>
  </si>
  <si>
    <t>probabilidad de realizar acciones u omision en las actuaciónes administrativas en el desarrollo de las actividades de la gestión juridico ambiental</t>
  </si>
  <si>
    <t>Verificación de las actividades de la gestión juridico ambiental desarrollada por los contratistas.</t>
  </si>
  <si>
    <t>Probalidad de manipulación indebida de expedientes que ocasione la perdida de información reeolevante para los procesos sancionatorios</t>
  </si>
  <si>
    <t>Revisíon de expedientes asignados y control documental de su contenido.</t>
  </si>
  <si>
    <t>Posibilidad de realizar conceptos juridicos erroneos para favorecimiento de terceros</t>
  </si>
  <si>
    <t>Revisión de informes entregado por funcionarios y contratistas.</t>
  </si>
  <si>
    <t>Manipulación en los reportes de avances del PAI</t>
  </si>
  <si>
    <t>Interes por beneficiar a un tercero o mutuo propio, Cohecho.</t>
  </si>
  <si>
    <t>Coordinaciones que realizan control y seguimientoo ambiental</t>
  </si>
  <si>
    <t>Coordinación GIT para la Gestión juridico Ambiental, Profesional evaluador</t>
  </si>
  <si>
    <t>Coordinador GIT para la Gestión Ambiental y Participación ciudadana</t>
  </si>
  <si>
    <t>Coordinación GIT para la Gestión del POAT</t>
  </si>
  <si>
    <t>Coordinación GIT para la Gestión del Laboratorio Ambiental</t>
  </si>
  <si>
    <t>Oficina Juridica</t>
  </si>
  <si>
    <t>Verificación en cada una de las estapas de adjudicación, planificación ejecución, control y cierre de proyectos.</t>
  </si>
  <si>
    <t>Subdirección General del Área de Planeación</t>
  </si>
  <si>
    <t>Verificación de soportes que certifiques los reportes de avances del PAI</t>
  </si>
  <si>
    <t xml:space="preserve">Posibilidad de desinformación sobre las actividades desarrolladas por la entidad, debido a la emisión de información distorcionada. </t>
  </si>
  <si>
    <t>Manipulación de indebida de información, Falta de estrategias de comunicación, desconocimiento</t>
  </si>
  <si>
    <t xml:space="preserve">Manipulación en los indicadores de gestión de los proceso </t>
  </si>
  <si>
    <t xml:space="preserve">Posibilidad de manipulación indebida de reporte degestión de los procesos </t>
  </si>
  <si>
    <t>Manipulación u omisión de información, desconocimiento, favorecimiento a terceros</t>
  </si>
  <si>
    <t xml:space="preserve">1. Deterioro de la imagen institucinal.                                                    2. Sanciones disciplinarias. 
3. Desconocimiento de gestión de procesos                                                                                                                                       </t>
  </si>
  <si>
    <t xml:space="preserve">Probablididad de uso indebido de información confidencial o privilegiada para beneficio propo o a terceros, para la ejecución de proyectos. </t>
  </si>
  <si>
    <t>Verificación de soportes que certifiques los reportes de Gestión de los procesos</t>
  </si>
  <si>
    <t>Cumplimiento de estrategia de comunicación.</t>
  </si>
  <si>
    <t>Secretaria General</t>
  </si>
  <si>
    <t>Profesional de apoyo para la gestión y Mejora del SIGC</t>
  </si>
  <si>
    <t xml:space="preserve">Posibilidad de manipulación indebida o perdida de información institucionall de la entidad </t>
  </si>
  <si>
    <t>Manipulación indebida y Perdida de información reelevante para el funcinamiento de los procesos dentro del SIGC</t>
  </si>
  <si>
    <t>Investigaciones disciplinarias, penales, fiscales; , deteriro de la imagen de la corporación.</t>
  </si>
  <si>
    <t>Investigaciones disciplinarias, penales, fiscales; demandas, deteriro de la imagen de la corporación, fallas en la ejecución de procesos.</t>
  </si>
  <si>
    <t>Ejecución de Listados maestros de documento y Soporte tecnologico para la recuperación de documentos</t>
  </si>
  <si>
    <t>Posibilidad de vinculación de personal</t>
  </si>
  <si>
    <t>Manipulación de información de las Historias Laborales de los funcionarios para beneficio de un tercero</t>
  </si>
  <si>
    <t>Cohecho,presión externa, fatla de control.</t>
  </si>
  <si>
    <t xml:space="preserve">Control en el acceso de la restricción historica laboral. </t>
  </si>
  <si>
    <t xml:space="preserve">Posibilidad de alteración indebida de los sistemas de información  de la entidad. </t>
  </si>
  <si>
    <t>Control en la manipulación de los sistemas de información de la entidad.</t>
  </si>
  <si>
    <t xml:space="preserve">1. Sanciones disciplinarias, fiscales y penales.                              2. Perdida de credibilidad de la Corporación.  
3. Sistemas de información alterados                                           </t>
  </si>
  <si>
    <t>Posibilidad de la No verificación de las cantidades y características de los bienes recibidos</t>
  </si>
  <si>
    <t xml:space="preserve">Control en la recepción de los bienes o servicios recibidos, para que cumplan con las cantidad y calidad requeridas. </t>
  </si>
  <si>
    <t>realizar un análisis de la necesidad de bienes y servicios requerido.</t>
  </si>
  <si>
    <t xml:space="preserve">1. Sanciones disciplinarias, fiscales y penales.                              2. Perdida de credibilidad de la Corporación.  
3.Detrimento patrimonial                                         </t>
  </si>
  <si>
    <t>Coordinación GIT para la Gestión del Talento Humano.</t>
  </si>
  <si>
    <t>Coordinación GIT para la Gestión de laas TICs</t>
  </si>
  <si>
    <t>Subdirección General del área  administrativa y financierna</t>
  </si>
  <si>
    <t xml:space="preserve">Posibilidad de no realización de estudios de necesidades para la contratación de bienes y servicios de la entidad. </t>
  </si>
  <si>
    <t>1.Omisión por parte de los funcionarios por falta de verificación de los documentos contractuales.
2.Desconocimiento del plan anual de adquisición.
3.Inadeacuda aplicación del manual de contratación.
3.Trafico de influencias</t>
  </si>
  <si>
    <t xml:space="preserve">   1. Deterioro de la imagen de la Corporación.                                      2. Investigaciones disciplinarias, penales y fiscales.                                         4. Incumplimiento de nromas de ley</t>
  </si>
  <si>
    <t>Posibilidad de imcumplimiento de las normas que regulan la contratación ya sea por omisión, desconocimiento o trafico de influencias</t>
  </si>
  <si>
    <t>Verificacón de cumplimiento de las normas (leyes, manual de contratación, etc…)</t>
  </si>
  <si>
    <t xml:space="preserve"> aplicación sistematica de los protocolos, normatividad vigente y mejores practicas para la gestión (archivo y conservación digítal</t>
  </si>
  <si>
    <t xml:space="preserve">Posibilidad de manipulación indebida de la información de la entidad generando deterioro o perdida de información reelevante. </t>
  </si>
  <si>
    <t>Secretaria general</t>
  </si>
  <si>
    <t>Posibilidad de realizar agos a contratistas que no cumplan con requisitos exigidos.</t>
  </si>
  <si>
    <t>Controles en la recepción de cuentas de cobro.</t>
  </si>
  <si>
    <t>Coordinación GIT para la gestión financiera.</t>
  </si>
  <si>
    <t>Manipulación indebida de información, cohecho, abuso de autoridad, favorecimiento propio o a terceros.</t>
  </si>
  <si>
    <t>Manipulación de los informes de auditoria y los informes presentados a los entes de control fiscal</t>
  </si>
  <si>
    <t>Cumplimiento de la ejecución presupuestal establcedido para la vigencia.</t>
  </si>
  <si>
    <t>Posibilidad de fallas en el control de la ejecución presupuestal</t>
  </si>
  <si>
    <t>Posibilidad de manipulación indebdiade la información reportada en los informes de auditoria y los informes presentados a los entes de control fisca.</t>
  </si>
  <si>
    <t xml:space="preserve">Verificación de soportes que entreguen los lideres de los procesos para realizar el reporte en los respectivos informes. </t>
  </si>
  <si>
    <t>Oficina Control Interno</t>
  </si>
  <si>
    <t xml:space="preserve">Todos los procesos del SIGC
   </t>
  </si>
  <si>
    <t xml:space="preserve">riesgo </t>
  </si>
  <si>
    <t>analisis de riesgo Inherente</t>
  </si>
  <si>
    <t>Proceso del SIGC</t>
  </si>
  <si>
    <t>Riesgo</t>
  </si>
  <si>
    <t>No.</t>
  </si>
  <si>
    <t>Zona riesgo residual</t>
  </si>
  <si>
    <t>Va hacia las causas del riesgo, aseguran el resultado final esperado.</t>
  </si>
  <si>
    <t>Detecta que algo ocurre y devuelve el proceso a los controles preventivos.
Se pueden generar reprocesos.</t>
  </si>
  <si>
    <t>Dado que permiten reducir el impacto de la materialización del riesgo, tienen un costo en su implementación.</t>
  </si>
  <si>
    <t>Son actividades de procesamiento o validación de información que se ejecutan por un sistema y/o aplicativo de manera automática sin la intervención de personas para su realización.</t>
  </si>
  <si>
    <t>Controles que son ejecutados por una persona., tiene implícito el error humano.</t>
  </si>
  <si>
    <t>Controles que están documentados en el proceso, ya sea en manuales, procedimientos, flujogramas o cualquier otro documento propio del proceso.</t>
  </si>
  <si>
    <t>Identifica a los controles que pese a que se ejecutan en el proceso no se encuentran documentados en ningún documento propio del proceso</t>
  </si>
  <si>
    <t>Este atributo identifica a los controles que se ejecutan siempre que se realiza la actividad originadora del riesgo.</t>
  </si>
  <si>
    <t>Este atributo identifica a los controles que no siempre se ejecutan cuando se realiza la actividad originadora del riesgo</t>
  </si>
  <si>
    <t>El control deja un registro que permite evidenciar la ejecución del control</t>
  </si>
  <si>
    <t>El control no deja registro de la ejecución del control</t>
  </si>
  <si>
    <t>DESCRIPCIÓN</t>
  </si>
  <si>
    <t>Atributos de Eficiencia</t>
  </si>
  <si>
    <t>Tipo</t>
  </si>
  <si>
    <t>Implementación</t>
  </si>
  <si>
    <r>
      <rPr>
        <b/>
        <sz val="12"/>
        <color theme="9" tint="-0.249977111117893"/>
        <rFont val="Arial Narrow"/>
        <family val="2"/>
      </rPr>
      <t>*</t>
    </r>
    <r>
      <rPr>
        <b/>
        <sz val="12"/>
        <rFont val="Arial Narrow"/>
        <family val="2"/>
      </rPr>
      <t>Atributos de</t>
    </r>
    <r>
      <rPr>
        <b/>
        <sz val="12"/>
        <color theme="9" tint="-0.249977111117893"/>
        <rFont val="Arial Narrow"/>
        <family val="2"/>
      </rPr>
      <t xml:space="preserve"> </t>
    </r>
    <r>
      <rPr>
        <b/>
        <sz val="12"/>
        <color rgb="FF000000"/>
        <rFont val="Arial Narrow"/>
        <family val="2"/>
      </rPr>
      <t>Formalización</t>
    </r>
  </si>
  <si>
    <t>Documentación</t>
  </si>
  <si>
    <t>Frecuencia</t>
  </si>
  <si>
    <t>Evidencia</t>
  </si>
  <si>
    <t>PESO</t>
  </si>
  <si>
    <t>CARATERISTICA</t>
  </si>
  <si>
    <r>
      <rPr>
        <b/>
        <sz val="11"/>
        <color theme="1"/>
        <rFont val="Calibri Light"/>
        <family val="2"/>
        <scheme val="major"/>
      </rPr>
      <t xml:space="preserve">CODIGO: </t>
    </r>
    <r>
      <rPr>
        <sz val="11"/>
        <color theme="1"/>
        <rFont val="Calibri Light"/>
        <family val="2"/>
        <scheme val="major"/>
      </rPr>
      <t>PCE-01-F-17</t>
    </r>
  </si>
  <si>
    <t>Valoración de riesgo inherente</t>
  </si>
  <si>
    <t>Valración de riesgo residual</t>
  </si>
  <si>
    <t>Tipo de Proceso</t>
  </si>
  <si>
    <t>Causas</t>
  </si>
  <si>
    <t>identificación de riesgos de corrupción en los procesos establecidos en el Sistema Integrado de gestión de calidad, para generar controles y realizar seguimiento, en cumplimiento con las normativas legales vigente.</t>
  </si>
  <si>
    <t>Descripción del riesgo</t>
  </si>
  <si>
    <t>Fecha Actualización: 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</si>
</sst>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2"/>
      <color theme="9" tint="-0.249977111117893"/>
      <name val="Arial Narrow"/>
      <family val="2"/>
    </font>
    <font>
      <b/>
      <sz val="12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theme="9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theme="9" tint="-0.2499465926084170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5" xfId="0" applyFont="1" applyBorder="1"/>
    <xf numFmtId="0" fontId="0" fillId="8" borderId="0" xfId="0" applyFill="1"/>
    <xf numFmtId="0" fontId="0" fillId="9" borderId="0" xfId="0" applyFill="1"/>
    <xf numFmtId="1" fontId="1" fillId="0" borderId="5" xfId="0" applyNumberFormat="1" applyFont="1" applyBorder="1"/>
    <xf numFmtId="1" fontId="0" fillId="9" borderId="5" xfId="0" applyNumberForma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0" fontId="0" fillId="10" borderId="0" xfId="0" applyFill="1"/>
    <xf numFmtId="1" fontId="0" fillId="10" borderId="5" xfId="0" applyNumberFormat="1" applyFill="1" applyBorder="1" applyAlignment="1">
      <alignment horizontal="center"/>
    </xf>
    <xf numFmtId="0" fontId="2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1" fontId="0" fillId="11" borderId="5" xfId="0" applyNumberFormat="1" applyFill="1" applyBorder="1" applyAlignment="1">
      <alignment horizontal="center"/>
    </xf>
    <xf numFmtId="0" fontId="0" fillId="11" borderId="0" xfId="0" applyFill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5" xfId="0" applyFont="1" applyFill="1" applyBorder="1" applyAlignment="1">
      <alignment horizontal="justify" vertical="center" wrapText="1"/>
    </xf>
    <xf numFmtId="0" fontId="8" fillId="4" borderId="21" xfId="0" applyFont="1" applyFill="1" applyBorder="1" applyAlignment="1">
      <alignment horizontal="justify" vertical="center" wrapText="1"/>
    </xf>
    <xf numFmtId="0" fontId="0" fillId="0" borderId="7" xfId="0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" fillId="12" borderId="7" xfId="0" applyFont="1" applyFill="1" applyBorder="1" applyAlignment="1">
      <alignment wrapText="1"/>
    </xf>
    <xf numFmtId="0" fontId="1" fillId="12" borderId="5" xfId="0" applyFont="1" applyFill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12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>
      <alignment horizontal="left" vertical="center"/>
    </xf>
    <xf numFmtId="0" fontId="3" fillId="12" borderId="17" xfId="0" applyFont="1" applyFill="1" applyBorder="1" applyAlignment="1">
      <alignment horizontal="center" vertical="center" wrapText="1"/>
    </xf>
    <xf numFmtId="0" fontId="3" fillId="12" borderId="18" xfId="0" applyFont="1" applyFill="1" applyBorder="1" applyAlignment="1">
      <alignment horizontal="center" vertical="center" wrapText="1"/>
    </xf>
    <xf numFmtId="0" fontId="3" fillId="1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7" fillId="12" borderId="26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2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9" fillId="12" borderId="22" xfId="0" applyFont="1" applyFill="1" applyBorder="1" applyAlignment="1">
      <alignment horizontal="center" vertical="center" wrapText="1" readingOrder="1"/>
    </xf>
    <xf numFmtId="0" fontId="9" fillId="12" borderId="23" xfId="0" applyFont="1" applyFill="1" applyBorder="1" applyAlignment="1">
      <alignment horizontal="center" vertical="center" wrapText="1" readingOrder="1"/>
    </xf>
    <xf numFmtId="0" fontId="9" fillId="12" borderId="7" xfId="0" applyFont="1" applyFill="1" applyBorder="1" applyAlignment="1">
      <alignment horizontal="center" vertical="center" wrapText="1" readingOrder="1"/>
    </xf>
    <xf numFmtId="0" fontId="9" fillId="12" borderId="5" xfId="0" applyFont="1" applyFill="1" applyBorder="1" applyAlignment="1">
      <alignment horizontal="center" vertical="center" wrapText="1" readingOrder="1"/>
    </xf>
    <xf numFmtId="0" fontId="9" fillId="12" borderId="24" xfId="0" applyFont="1" applyFill="1" applyBorder="1" applyAlignment="1">
      <alignment horizontal="center" vertical="center" wrapText="1" readingOrder="1"/>
    </xf>
    <xf numFmtId="0" fontId="9" fillId="12" borderId="2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8">
    <dxf>
      <numFmt numFmtId="164" formatCode="&quot;BAJO&quot;"/>
      <fill>
        <patternFill>
          <bgColor rgb="FF92D050"/>
        </patternFill>
      </fill>
    </dxf>
    <dxf>
      <numFmt numFmtId="165" formatCode="&quot;ALTO&quot;"/>
      <fill>
        <patternFill>
          <bgColor rgb="FFFFC000"/>
        </patternFill>
      </fill>
    </dxf>
    <dxf>
      <numFmt numFmtId="166" formatCode="&quot;MODERADO&quot;"/>
      <fill>
        <patternFill>
          <bgColor rgb="FFFFFF00"/>
        </patternFill>
      </fill>
    </dxf>
    <dxf>
      <numFmt numFmtId="167" formatCode="&quot;EXTREMO&quot;"/>
      <fill>
        <patternFill>
          <bgColor rgb="FFFF0000"/>
        </patternFill>
      </fill>
    </dxf>
    <dxf>
      <numFmt numFmtId="164" formatCode="&quot;BAJO&quot;"/>
      <fill>
        <patternFill>
          <bgColor rgb="FF92D050"/>
        </patternFill>
      </fill>
    </dxf>
    <dxf>
      <numFmt numFmtId="166" formatCode="&quot;MODERADO&quot;"/>
      <fill>
        <patternFill>
          <bgColor rgb="FFFFFF00"/>
        </patternFill>
      </fill>
    </dxf>
    <dxf>
      <font>
        <b/>
        <i val="0"/>
        <color theme="0"/>
      </font>
      <numFmt numFmtId="165" formatCode="&quot;ALTO&quot;"/>
      <fill>
        <patternFill>
          <bgColor rgb="FFFFC000"/>
        </patternFill>
      </fill>
    </dxf>
    <dxf>
      <font>
        <b/>
        <i val="0"/>
        <color theme="0"/>
      </font>
      <numFmt numFmtId="167" formatCode="&quot;EXTREMO&quot;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575BB"/>
      <color rgb="FFD090C8"/>
      <color rgb="FF923E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127362</xdr:colOff>
      <xdr:row>0</xdr:row>
      <xdr:rowOff>0</xdr:rowOff>
    </xdr:from>
    <xdr:to>
      <xdr:col>3</xdr:col>
      <xdr:colOff>515982</xdr:colOff>
      <xdr:row>3</xdr:row>
      <xdr:rowOff>295948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019" y="0"/>
          <a:ext cx="1977935" cy="1253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"/>
  <sheetViews>
    <sheetView tabSelected="1" zoomScale="70" zoomScaleNormal="70" workbookViewId="0">
      <selection activeCell="L24" sqref="L24"/>
    </sheetView>
  </sheetViews>
  <sheetFormatPr baseColWidth="10" defaultColWidth="11.5703125" defaultRowHeight="15" x14ac:dyDescent="0.25"/>
  <cols>
    <col min="1" max="1" width="18.5703125" style="9" customWidth="1"/>
    <col min="2" max="3" width="11.5703125" style="9"/>
    <col min="4" max="4" width="43.5703125" style="38" customWidth="1"/>
    <col min="5" max="5" width="31.28515625" style="38" customWidth="1"/>
    <col min="6" max="6" width="27" style="38" customWidth="1"/>
    <col min="7" max="7" width="36.42578125" style="38" customWidth="1"/>
    <col min="8" max="8" width="11.5703125" style="39"/>
    <col min="9" max="9" width="17.7109375" style="38" customWidth="1"/>
    <col min="10" max="10" width="11.5703125" style="38"/>
    <col min="11" max="11" width="17.7109375" style="38" customWidth="1"/>
    <col min="12" max="12" width="30.42578125" style="9" customWidth="1"/>
    <col min="13" max="17" width="11.5703125" style="38"/>
    <col min="18" max="18" width="18.28515625" style="38" customWidth="1"/>
    <col min="19" max="19" width="11.5703125" style="38"/>
    <col min="20" max="20" width="17.85546875" style="38" customWidth="1"/>
    <col min="21" max="21" width="38.85546875" style="38" customWidth="1"/>
    <col min="22" max="22" width="19.28515625" style="40" customWidth="1"/>
    <col min="23" max="26" width="11.5703125" style="38"/>
    <col min="27" max="16384" width="11.5703125" style="9"/>
  </cols>
  <sheetData>
    <row r="1" spans="1:26" x14ac:dyDescent="0.25">
      <c r="A1" s="62"/>
      <c r="B1" s="62"/>
      <c r="C1" s="62"/>
      <c r="D1" s="62"/>
      <c r="E1" s="62"/>
      <c r="F1" s="62"/>
      <c r="G1" s="63" t="s">
        <v>105</v>
      </c>
      <c r="H1" s="64"/>
      <c r="I1" s="64"/>
      <c r="J1" s="64"/>
      <c r="K1" s="64"/>
      <c r="L1" s="64"/>
      <c r="M1" s="65" t="s">
        <v>216</v>
      </c>
      <c r="N1" s="66"/>
      <c r="O1" s="66"/>
      <c r="P1" s="66"/>
      <c r="Q1" s="67"/>
    </row>
    <row r="2" spans="1:26" ht="36" customHeight="1" x14ac:dyDescent="0.25">
      <c r="A2" s="62"/>
      <c r="B2" s="62"/>
      <c r="C2" s="62"/>
      <c r="D2" s="62"/>
      <c r="E2" s="62"/>
      <c r="F2" s="62"/>
      <c r="G2" s="64"/>
      <c r="H2" s="64"/>
      <c r="I2" s="64"/>
      <c r="J2" s="64"/>
      <c r="K2" s="64"/>
      <c r="L2" s="64"/>
      <c r="M2" s="68" t="s">
        <v>122</v>
      </c>
      <c r="N2" s="69"/>
      <c r="O2" s="69"/>
      <c r="P2" s="69"/>
      <c r="Q2" s="70"/>
    </row>
    <row r="3" spans="1:26" ht="24.6" customHeight="1" x14ac:dyDescent="0.25">
      <c r="A3" s="62"/>
      <c r="B3" s="62"/>
      <c r="C3" s="62"/>
      <c r="D3" s="62"/>
      <c r="E3" s="62"/>
      <c r="F3" s="62"/>
      <c r="G3" s="64"/>
      <c r="H3" s="64"/>
      <c r="I3" s="64"/>
      <c r="J3" s="64"/>
      <c r="K3" s="64"/>
      <c r="L3" s="64"/>
      <c r="M3" s="68" t="s">
        <v>65</v>
      </c>
      <c r="N3" s="69"/>
      <c r="O3" s="69"/>
      <c r="P3" s="69"/>
      <c r="Q3" s="70"/>
    </row>
    <row r="4" spans="1:26" ht="31.35" customHeight="1" x14ac:dyDescent="0.25">
      <c r="A4" s="62"/>
      <c r="B4" s="62"/>
      <c r="C4" s="62"/>
      <c r="D4" s="62"/>
      <c r="E4" s="62"/>
      <c r="F4" s="62"/>
      <c r="G4" s="64"/>
      <c r="H4" s="64"/>
      <c r="I4" s="64"/>
      <c r="J4" s="64"/>
      <c r="K4" s="64"/>
      <c r="L4" s="64"/>
      <c r="M4" s="68" t="s">
        <v>223</v>
      </c>
      <c r="N4" s="69"/>
      <c r="O4" s="69"/>
      <c r="P4" s="69"/>
      <c r="Q4" s="70"/>
    </row>
    <row r="5" spans="1:26" x14ac:dyDescent="0.25">
      <c r="A5" s="48" t="s">
        <v>66</v>
      </c>
      <c r="B5" s="48"/>
      <c r="C5" s="48"/>
      <c r="D5" s="49" t="s">
        <v>221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26" ht="15" customHeight="1" x14ac:dyDescent="0.25">
      <c r="A6" s="48" t="s">
        <v>67</v>
      </c>
      <c r="B6" s="48"/>
      <c r="C6" s="48"/>
      <c r="D6" s="50" t="s">
        <v>188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26" ht="17.25" thickBot="1" x14ac:dyDescent="0.3">
      <c r="A7" s="51" t="s">
        <v>0</v>
      </c>
      <c r="B7" s="52"/>
      <c r="C7" s="53"/>
      <c r="D7" s="51" t="s">
        <v>1</v>
      </c>
      <c r="E7" s="52"/>
      <c r="F7" s="52"/>
      <c r="G7" s="52"/>
      <c r="H7" s="53"/>
      <c r="I7" s="58" t="s">
        <v>190</v>
      </c>
      <c r="J7" s="58"/>
      <c r="K7" s="58"/>
      <c r="L7" s="59" t="s">
        <v>58</v>
      </c>
      <c r="M7" s="60"/>
      <c r="N7" s="60"/>
      <c r="O7" s="60"/>
      <c r="P7" s="60"/>
      <c r="Q7" s="61"/>
      <c r="R7" s="94" t="s">
        <v>85</v>
      </c>
      <c r="S7" s="95"/>
      <c r="T7" s="96"/>
      <c r="U7" s="97" t="s">
        <v>101</v>
      </c>
      <c r="V7" s="98"/>
      <c r="W7" s="98"/>
      <c r="X7" s="98"/>
      <c r="Y7" s="98"/>
      <c r="Z7" s="99"/>
    </row>
    <row r="8" spans="1:26" ht="30" customHeight="1" x14ac:dyDescent="0.25">
      <c r="A8" s="54" t="s">
        <v>219</v>
      </c>
      <c r="B8" s="55" t="s">
        <v>191</v>
      </c>
      <c r="C8" s="56"/>
      <c r="D8" s="54" t="s">
        <v>220</v>
      </c>
      <c r="E8" s="71" t="s">
        <v>222</v>
      </c>
      <c r="F8" s="54" t="s">
        <v>192</v>
      </c>
      <c r="G8" s="55" t="s">
        <v>2</v>
      </c>
      <c r="H8" s="57" t="s">
        <v>193</v>
      </c>
      <c r="I8" s="45" t="s">
        <v>189</v>
      </c>
      <c r="J8" s="45"/>
      <c r="K8" s="45"/>
      <c r="L8" s="45" t="s">
        <v>59</v>
      </c>
      <c r="M8" s="45"/>
      <c r="N8" s="45"/>
      <c r="O8" s="45"/>
      <c r="P8" s="45"/>
      <c r="Q8" s="45"/>
      <c r="R8" s="100" t="s">
        <v>56</v>
      </c>
      <c r="S8" s="100" t="s">
        <v>57</v>
      </c>
      <c r="T8" s="45" t="s">
        <v>194</v>
      </c>
      <c r="U8" s="44" t="s">
        <v>79</v>
      </c>
      <c r="V8" s="44" t="s">
        <v>80</v>
      </c>
      <c r="W8" s="44" t="s">
        <v>81</v>
      </c>
      <c r="X8" s="44" t="s">
        <v>82</v>
      </c>
      <c r="Y8" s="44" t="s">
        <v>83</v>
      </c>
      <c r="Z8" s="44" t="s">
        <v>84</v>
      </c>
    </row>
    <row r="9" spans="1:26" ht="44.25" customHeight="1" x14ac:dyDescent="0.25">
      <c r="A9" s="54"/>
      <c r="B9" s="55"/>
      <c r="C9" s="56"/>
      <c r="D9" s="54"/>
      <c r="E9" s="72"/>
      <c r="F9" s="54"/>
      <c r="G9" s="55"/>
      <c r="H9" s="57"/>
      <c r="I9" s="43" t="s">
        <v>56</v>
      </c>
      <c r="J9" s="41" t="s">
        <v>57</v>
      </c>
      <c r="K9" s="41" t="s">
        <v>99</v>
      </c>
      <c r="L9" s="41" t="s">
        <v>96</v>
      </c>
      <c r="M9" s="41" t="s">
        <v>60</v>
      </c>
      <c r="N9" s="41" t="s">
        <v>61</v>
      </c>
      <c r="O9" s="41" t="s">
        <v>62</v>
      </c>
      <c r="P9" s="41" t="s">
        <v>63</v>
      </c>
      <c r="Q9" s="41" t="s">
        <v>64</v>
      </c>
      <c r="R9" s="100"/>
      <c r="S9" s="100"/>
      <c r="T9" s="45"/>
      <c r="U9" s="44"/>
      <c r="V9" s="44"/>
      <c r="W9" s="44"/>
      <c r="X9" s="44"/>
      <c r="Y9" s="44"/>
      <c r="Z9" s="44"/>
    </row>
    <row r="10" spans="1:26" ht="72.599999999999994" customHeight="1" x14ac:dyDescent="0.25">
      <c r="A10" s="82" t="s">
        <v>3</v>
      </c>
      <c r="B10" s="75" t="s">
        <v>4</v>
      </c>
      <c r="C10" s="76"/>
      <c r="D10" s="92" t="s">
        <v>94</v>
      </c>
      <c r="E10" s="92" t="s">
        <v>92</v>
      </c>
      <c r="F10" s="92" t="s">
        <v>5</v>
      </c>
      <c r="G10" s="101" t="s">
        <v>91</v>
      </c>
      <c r="H10" s="103">
        <v>1</v>
      </c>
      <c r="I10" s="104" t="s">
        <v>87</v>
      </c>
      <c r="J10" s="46" t="s">
        <v>50</v>
      </c>
      <c r="K10" s="46">
        <f>INDEX('matriz de calor '!$B$5:$B$9,MATCH(I10,'matriz de calor '!$A$5:$A$9,0))*INDEX('matriz de calor '!$C$4:$E$4,MATCH('Matriz de riesgo de corrupción'!J10,'matriz de calor '!$C$3:$E$3,0))</f>
        <v>20</v>
      </c>
      <c r="L10" s="12" t="s">
        <v>97</v>
      </c>
      <c r="M10" s="12" t="s">
        <v>69</v>
      </c>
      <c r="N10" s="12" t="s">
        <v>72</v>
      </c>
      <c r="O10" s="12" t="s">
        <v>73</v>
      </c>
      <c r="P10" s="12" t="s">
        <v>75</v>
      </c>
      <c r="Q10" s="12" t="s">
        <v>77</v>
      </c>
      <c r="R10" s="12" t="s">
        <v>86</v>
      </c>
      <c r="S10" s="12" t="s">
        <v>49</v>
      </c>
      <c r="T10" s="39">
        <f>INDEX('matriz de calor '!$J$5:$J$9,MATCH('Matriz de riesgo de corrupción'!R10,'matriz de calor '!$I$5:$I$9,0))*INDEX('matriz de calor '!$K$4:$M$4,MATCH('Matriz de riesgo de corrupción'!S10,'matriz de calor '!$K$3:$M$3,))</f>
        <v>5</v>
      </c>
      <c r="U10" s="39"/>
      <c r="V10" s="12" t="s">
        <v>100</v>
      </c>
      <c r="W10" s="39"/>
      <c r="X10" s="39"/>
      <c r="Y10" s="39"/>
      <c r="Z10" s="39"/>
    </row>
    <row r="11" spans="1:26" ht="110.25" customHeight="1" x14ac:dyDescent="0.25">
      <c r="A11" s="83"/>
      <c r="B11" s="73"/>
      <c r="C11" s="74"/>
      <c r="D11" s="93"/>
      <c r="E11" s="93"/>
      <c r="F11" s="93"/>
      <c r="G11" s="102"/>
      <c r="H11" s="103"/>
      <c r="I11" s="105"/>
      <c r="J11" s="47"/>
      <c r="K11" s="47"/>
      <c r="L11" s="12" t="s">
        <v>98</v>
      </c>
      <c r="M11" s="12" t="s">
        <v>69</v>
      </c>
      <c r="N11" s="12" t="s">
        <v>72</v>
      </c>
      <c r="O11" s="12" t="s">
        <v>73</v>
      </c>
      <c r="P11" s="12" t="s">
        <v>75</v>
      </c>
      <c r="Q11" s="12" t="s">
        <v>77</v>
      </c>
      <c r="R11" s="12" t="s">
        <v>87</v>
      </c>
      <c r="S11" s="12" t="s">
        <v>49</v>
      </c>
      <c r="T11" s="39">
        <f>INDEX('matriz de calor '!$J$5:$J$9,MATCH('Matriz de riesgo de corrupción'!R11,'matriz de calor '!$I$5:$I$9,0))*INDEX('matriz de calor '!$K$4:$M$4,MATCH('Matriz de riesgo de corrupción'!S11,'matriz de calor '!$K$3:$M$3,))</f>
        <v>10</v>
      </c>
      <c r="U11" s="39"/>
      <c r="V11" s="12" t="s">
        <v>132</v>
      </c>
      <c r="W11" s="39"/>
      <c r="X11" s="39"/>
      <c r="Y11" s="39"/>
      <c r="Z11" s="39"/>
    </row>
    <row r="12" spans="1:26" ht="213.75" customHeight="1" x14ac:dyDescent="0.25">
      <c r="A12" s="83"/>
      <c r="B12" s="73"/>
      <c r="C12" s="74"/>
      <c r="D12" s="11" t="s">
        <v>94</v>
      </c>
      <c r="E12" s="12" t="s">
        <v>95</v>
      </c>
      <c r="F12" s="10" t="s">
        <v>93</v>
      </c>
      <c r="G12" s="10" t="s">
        <v>6</v>
      </c>
      <c r="H12" s="39">
        <v>2</v>
      </c>
      <c r="I12" s="42" t="s">
        <v>88</v>
      </c>
      <c r="J12" s="39" t="s">
        <v>50</v>
      </c>
      <c r="K12" s="39">
        <f>INDEX('matriz de calor '!$B$5:$B$9,MATCH(I12,'matriz de calor '!$A$5:$A$9,0))*INDEX('matriz de calor '!$C$4:$E$4,MATCH('Matriz de riesgo de corrupción'!J12,'matriz de calor '!$C$3:$E$3,0))</f>
        <v>30</v>
      </c>
      <c r="L12" s="12" t="s">
        <v>102</v>
      </c>
      <c r="M12" s="12" t="s">
        <v>69</v>
      </c>
      <c r="N12" s="12" t="s">
        <v>72</v>
      </c>
      <c r="O12" s="12" t="s">
        <v>73</v>
      </c>
      <c r="P12" s="12" t="s">
        <v>75</v>
      </c>
      <c r="Q12" s="12" t="s">
        <v>77</v>
      </c>
      <c r="R12" s="12" t="s">
        <v>87</v>
      </c>
      <c r="S12" s="12" t="s">
        <v>50</v>
      </c>
      <c r="T12" s="39">
        <f>INDEX('matriz de calor '!$J$5:$J$9,MATCH('Matriz de riesgo de corrupción'!R12,'matriz de calor '!$I$5:$I$9,0))*INDEX('matriz de calor '!$K$4:$M$4,MATCH('Matriz de riesgo de corrupción'!S12,'matriz de calor '!$K$3:$M$3,))</f>
        <v>20</v>
      </c>
      <c r="U12" s="39"/>
      <c r="V12" s="12" t="s">
        <v>131</v>
      </c>
      <c r="W12" s="39"/>
      <c r="X12" s="39"/>
      <c r="Y12" s="39"/>
      <c r="Z12" s="39"/>
    </row>
    <row r="13" spans="1:26" ht="103.7" customHeight="1" x14ac:dyDescent="0.25">
      <c r="A13" s="83"/>
      <c r="B13" s="80" t="s">
        <v>7</v>
      </c>
      <c r="C13" s="81"/>
      <c r="D13" s="37" t="s">
        <v>103</v>
      </c>
      <c r="E13" s="37" t="s">
        <v>8</v>
      </c>
      <c r="F13" s="37" t="s">
        <v>9</v>
      </c>
      <c r="G13" s="19" t="s">
        <v>112</v>
      </c>
      <c r="H13" s="39">
        <v>1</v>
      </c>
      <c r="I13" s="42" t="s">
        <v>87</v>
      </c>
      <c r="J13" s="39" t="s">
        <v>50</v>
      </c>
      <c r="K13" s="39">
        <f>INDEX('matriz de calor '!$B$5:$B$9,MATCH(I13,'matriz de calor '!$A$5:$A$9,0))*INDEX('matriz de calor '!$C$4:$E$4,MATCH('Matriz de riesgo de corrupción'!J13,'matriz de calor '!$C$3:$E$3,0))</f>
        <v>20</v>
      </c>
      <c r="L13" s="12" t="s">
        <v>104</v>
      </c>
      <c r="M13" s="12" t="s">
        <v>69</v>
      </c>
      <c r="N13" s="12" t="s">
        <v>72</v>
      </c>
      <c r="O13" s="12" t="s">
        <v>73</v>
      </c>
      <c r="P13" s="12" t="s">
        <v>75</v>
      </c>
      <c r="Q13" s="12" t="s">
        <v>77</v>
      </c>
      <c r="R13" s="12" t="s">
        <v>86</v>
      </c>
      <c r="S13" s="12" t="s">
        <v>50</v>
      </c>
      <c r="T13" s="39">
        <f>INDEX('matriz de calor '!$J$5:$J$9,MATCH('Matriz de riesgo de corrupción'!R13,'matriz de calor '!$I$5:$I$9,0))*INDEX('matriz de calor '!$K$4:$M$4,MATCH('Matriz de riesgo de corrupción'!S13,'matriz de calor '!$K$3:$M$3,))</f>
        <v>10</v>
      </c>
      <c r="U13" s="39"/>
      <c r="V13" s="12" t="s">
        <v>133</v>
      </c>
      <c r="W13" s="39"/>
      <c r="X13" s="39"/>
      <c r="Y13" s="39"/>
      <c r="Z13" s="39"/>
    </row>
    <row r="14" spans="1:26" ht="45" x14ac:dyDescent="0.25">
      <c r="A14" s="83"/>
      <c r="B14" s="75" t="s">
        <v>10</v>
      </c>
      <c r="C14" s="76"/>
      <c r="D14" s="37" t="s">
        <v>106</v>
      </c>
      <c r="E14" s="37" t="s">
        <v>11</v>
      </c>
      <c r="F14" s="37" t="s">
        <v>111</v>
      </c>
      <c r="G14" s="19" t="s">
        <v>14</v>
      </c>
      <c r="H14" s="39">
        <v>1</v>
      </c>
      <c r="I14" s="42" t="s">
        <v>87</v>
      </c>
      <c r="J14" s="39" t="s">
        <v>51</v>
      </c>
      <c r="K14" s="39">
        <f>INDEX('matriz de calor '!$B$5:$B$9,MATCH(I14,'matriz de calor '!$A$5:$A$9,0))*INDEX('matriz de calor '!$C$4:$E$4,MATCH('Matriz de riesgo de corrupción'!J14,'matriz de calor '!$C$3:$E$3,0))</f>
        <v>40</v>
      </c>
      <c r="L14" s="12" t="s">
        <v>116</v>
      </c>
      <c r="M14" s="12" t="s">
        <v>69</v>
      </c>
      <c r="N14" s="12" t="s">
        <v>72</v>
      </c>
      <c r="O14" s="12" t="s">
        <v>73</v>
      </c>
      <c r="P14" s="12" t="s">
        <v>75</v>
      </c>
      <c r="Q14" s="12" t="s">
        <v>77</v>
      </c>
      <c r="R14" s="12" t="s">
        <v>86</v>
      </c>
      <c r="S14" s="12" t="s">
        <v>51</v>
      </c>
      <c r="T14" s="39">
        <f>INDEX('matriz de calor '!$J$5:$J$9,MATCH('Matriz de riesgo de corrupción'!R14,'matriz de calor '!$I$5:$I$9,0))*INDEX('matriz de calor '!$K$4:$M$4,MATCH('Matriz de riesgo de corrupción'!S14,'matriz de calor '!$K$3:$M$3,))</f>
        <v>20</v>
      </c>
      <c r="U14" s="39"/>
      <c r="V14" s="12" t="s">
        <v>134</v>
      </c>
      <c r="W14" s="39"/>
      <c r="X14" s="39"/>
      <c r="Y14" s="39"/>
      <c r="Z14" s="39"/>
    </row>
    <row r="15" spans="1:26" ht="60" x14ac:dyDescent="0.25">
      <c r="A15" s="83"/>
      <c r="B15" s="73"/>
      <c r="C15" s="74"/>
      <c r="D15" s="37" t="s">
        <v>107</v>
      </c>
      <c r="E15" s="37" t="s">
        <v>12</v>
      </c>
      <c r="F15" s="37" t="s">
        <v>108</v>
      </c>
      <c r="G15" s="19" t="s">
        <v>109</v>
      </c>
      <c r="H15" s="39">
        <v>2</v>
      </c>
      <c r="I15" s="42" t="s">
        <v>87</v>
      </c>
      <c r="J15" s="39" t="s">
        <v>51</v>
      </c>
      <c r="K15" s="39">
        <f>INDEX('matriz de calor '!$B$5:$B$9,MATCH(I15,'matriz de calor '!$A$5:$A$9,0))*INDEX('matriz de calor '!$C$4:$E$4,MATCH('Matriz de riesgo de corrupción'!J15,'matriz de calor '!$C$3:$E$3,0))</f>
        <v>40</v>
      </c>
      <c r="L15" s="22" t="s">
        <v>110</v>
      </c>
      <c r="M15" s="12" t="s">
        <v>69</v>
      </c>
      <c r="N15" s="12" t="s">
        <v>72</v>
      </c>
      <c r="O15" s="12" t="s">
        <v>73</v>
      </c>
      <c r="P15" s="12" t="s">
        <v>75</v>
      </c>
      <c r="Q15" s="12" t="s">
        <v>77</v>
      </c>
      <c r="R15" s="12" t="s">
        <v>86</v>
      </c>
      <c r="S15" s="12" t="s">
        <v>51</v>
      </c>
      <c r="T15" s="39">
        <f>INDEX('matriz de calor '!$J$5:$J$9,MATCH('Matriz de riesgo de corrupción'!R15,'matriz de calor '!$I$5:$I$9,0))*INDEX('matriz de calor '!$K$4:$M$4,MATCH('Matriz de riesgo de corrupción'!S15,'matriz de calor '!$K$3:$M$3,))</f>
        <v>20</v>
      </c>
      <c r="U15" s="39"/>
      <c r="V15" s="12" t="s">
        <v>134</v>
      </c>
      <c r="W15" s="39"/>
      <c r="X15" s="39"/>
      <c r="Y15" s="39"/>
      <c r="Z15" s="39"/>
    </row>
    <row r="16" spans="1:26" ht="60" x14ac:dyDescent="0.25">
      <c r="A16" s="83"/>
      <c r="B16" s="75" t="s">
        <v>13</v>
      </c>
      <c r="C16" s="76"/>
      <c r="D16" s="37" t="s">
        <v>114</v>
      </c>
      <c r="E16" s="37" t="s">
        <v>115</v>
      </c>
      <c r="F16" s="37" t="s">
        <v>113</v>
      </c>
      <c r="G16" s="19" t="s">
        <v>112</v>
      </c>
      <c r="H16" s="39">
        <v>1</v>
      </c>
      <c r="I16" s="42" t="s">
        <v>87</v>
      </c>
      <c r="J16" s="39" t="s">
        <v>50</v>
      </c>
      <c r="K16" s="39">
        <f>INDEX('matriz de calor '!$B$5:$B$9,MATCH(I16,'matriz de calor '!$A$5:$A$9,0))*INDEX('matriz de calor '!$C$4:$E$4,MATCH('Matriz de riesgo de corrupción'!J16,'matriz de calor '!$C$3:$E$3,0))</f>
        <v>20</v>
      </c>
      <c r="L16" s="22" t="s">
        <v>117</v>
      </c>
      <c r="M16" s="12" t="s">
        <v>69</v>
      </c>
      <c r="N16" s="12" t="s">
        <v>72</v>
      </c>
      <c r="O16" s="12" t="s">
        <v>73</v>
      </c>
      <c r="P16" s="12" t="s">
        <v>75</v>
      </c>
      <c r="Q16" s="12" t="s">
        <v>77</v>
      </c>
      <c r="R16" s="12" t="s">
        <v>86</v>
      </c>
      <c r="S16" s="12" t="s">
        <v>50</v>
      </c>
      <c r="T16" s="39">
        <f>INDEX('matriz de calor '!$J$5:$J$9,MATCH('Matriz de riesgo de corrupción'!R16,'matriz de calor '!$I$5:$I$9,0))*INDEX('matriz de calor '!$K$4:$M$4,MATCH('Matriz de riesgo de corrupción'!S16,'matriz de calor '!$K$3:$M$3,))</f>
        <v>10</v>
      </c>
      <c r="U16" s="39"/>
      <c r="V16" s="12" t="s">
        <v>135</v>
      </c>
      <c r="W16" s="39"/>
      <c r="X16" s="39"/>
      <c r="Y16" s="39"/>
      <c r="Z16" s="39"/>
    </row>
    <row r="17" spans="1:26" ht="90" x14ac:dyDescent="0.25">
      <c r="A17" s="83"/>
      <c r="B17" s="78"/>
      <c r="C17" s="79"/>
      <c r="D17" s="12" t="s">
        <v>118</v>
      </c>
      <c r="E17" s="12" t="s">
        <v>119</v>
      </c>
      <c r="F17" s="37" t="s">
        <v>15</v>
      </c>
      <c r="G17" s="19" t="s">
        <v>153</v>
      </c>
      <c r="H17" s="39">
        <v>2</v>
      </c>
      <c r="I17" s="42" t="s">
        <v>87</v>
      </c>
      <c r="J17" s="39" t="s">
        <v>51</v>
      </c>
      <c r="K17" s="39">
        <f>INDEX('matriz de calor '!$B$5:$B$9,MATCH(I17,'matriz de calor '!$A$5:$A$9,0))*INDEX('matriz de calor '!$C$4:$E$4,MATCH('Matriz de riesgo de corrupción'!J17,'matriz de calor '!$C$3:$E$3,0))</f>
        <v>40</v>
      </c>
      <c r="L17" s="22" t="s">
        <v>120</v>
      </c>
      <c r="M17" s="12" t="s">
        <v>69</v>
      </c>
      <c r="N17" s="12" t="s">
        <v>72</v>
      </c>
      <c r="O17" s="12" t="s">
        <v>73</v>
      </c>
      <c r="P17" s="12" t="s">
        <v>75</v>
      </c>
      <c r="Q17" s="12" t="s">
        <v>77</v>
      </c>
      <c r="R17" s="12" t="s">
        <v>86</v>
      </c>
      <c r="S17" s="12" t="s">
        <v>51</v>
      </c>
      <c r="T17" s="39">
        <f>INDEX('matriz de calor '!$J$5:$J$9,MATCH('Matriz de riesgo de corrupción'!R17,'matriz de calor '!$I$5:$I$9,0))*INDEX('matriz de calor '!$K$4:$M$4,MATCH('Matriz de riesgo de corrupción'!S17,'matriz de calor '!$K$3:$M$3,))</f>
        <v>20</v>
      </c>
      <c r="U17" s="39"/>
      <c r="V17" s="12" t="s">
        <v>135</v>
      </c>
      <c r="W17" s="39"/>
      <c r="X17" s="39"/>
      <c r="Y17" s="39"/>
      <c r="Z17" s="39"/>
    </row>
    <row r="18" spans="1:26" ht="75" x14ac:dyDescent="0.25">
      <c r="A18" s="83"/>
      <c r="B18" s="75" t="s">
        <v>16</v>
      </c>
      <c r="C18" s="76"/>
      <c r="D18" s="37" t="s">
        <v>121</v>
      </c>
      <c r="E18" s="37" t="s">
        <v>123</v>
      </c>
      <c r="F18" s="37" t="s">
        <v>17</v>
      </c>
      <c r="G18" s="19" t="s">
        <v>14</v>
      </c>
      <c r="H18" s="39">
        <v>1</v>
      </c>
      <c r="I18" s="42" t="s">
        <v>87</v>
      </c>
      <c r="J18" s="39" t="s">
        <v>51</v>
      </c>
      <c r="K18" s="39">
        <f>INDEX('matriz de calor '!$B$5:$B$9,MATCH(I18,'matriz de calor '!$A$5:$A$9,0))*INDEX('matriz de calor '!$C$4:$E$4,MATCH('Matriz de riesgo de corrupción'!J18,'matriz de calor '!$C$3:$E$3,0))</f>
        <v>40</v>
      </c>
      <c r="L18" s="22" t="s">
        <v>124</v>
      </c>
      <c r="M18" s="12" t="s">
        <v>69</v>
      </c>
      <c r="N18" s="12" t="s">
        <v>72</v>
      </c>
      <c r="O18" s="12" t="s">
        <v>73</v>
      </c>
      <c r="P18" s="12" t="s">
        <v>75</v>
      </c>
      <c r="Q18" s="12" t="s">
        <v>77</v>
      </c>
      <c r="R18" s="12" t="s">
        <v>86</v>
      </c>
      <c r="S18" s="12" t="s">
        <v>51</v>
      </c>
      <c r="T18" s="39">
        <f>INDEX('matriz de calor '!$J$5:$J$9,MATCH('Matriz de riesgo de corrupción'!R18,'matriz de calor '!$I$5:$I$9,0))*INDEX('matriz de calor '!$K$4:$M$4,MATCH('Matriz de riesgo de corrupción'!S18,'matriz de calor '!$K$3:$M$3,))</f>
        <v>20</v>
      </c>
      <c r="U18" s="39"/>
      <c r="V18" s="12" t="s">
        <v>136</v>
      </c>
      <c r="W18" s="12"/>
      <c r="X18" s="39"/>
      <c r="Y18" s="39"/>
      <c r="Z18" s="39"/>
    </row>
    <row r="19" spans="1:26" ht="75" x14ac:dyDescent="0.25">
      <c r="A19" s="83"/>
      <c r="B19" s="73"/>
      <c r="C19" s="74"/>
      <c r="D19" s="37" t="s">
        <v>19</v>
      </c>
      <c r="E19" s="37" t="s">
        <v>125</v>
      </c>
      <c r="F19" s="37" t="s">
        <v>18</v>
      </c>
      <c r="G19" s="19" t="s">
        <v>20</v>
      </c>
      <c r="H19" s="39">
        <v>2</v>
      </c>
      <c r="I19" s="42" t="s">
        <v>88</v>
      </c>
      <c r="J19" s="39" t="s">
        <v>51</v>
      </c>
      <c r="K19" s="39">
        <f>INDEX('matriz de calor '!$B$5:$B$9,MATCH(I19,'matriz de calor '!$A$5:$A$9,0))*INDEX('matriz de calor '!$C$4:$E$4,MATCH('Matriz de riesgo de corrupción'!J19,'matriz de calor '!$C$3:$E$3,0))</f>
        <v>60</v>
      </c>
      <c r="L19" s="12" t="s">
        <v>126</v>
      </c>
      <c r="M19" s="12" t="s">
        <v>68</v>
      </c>
      <c r="N19" s="12" t="s">
        <v>72</v>
      </c>
      <c r="O19" s="12" t="s">
        <v>73</v>
      </c>
      <c r="P19" s="12" t="s">
        <v>75</v>
      </c>
      <c r="Q19" s="12" t="s">
        <v>77</v>
      </c>
      <c r="R19" s="12" t="s">
        <v>87</v>
      </c>
      <c r="S19" s="12" t="s">
        <v>51</v>
      </c>
      <c r="T19" s="39">
        <f>INDEX('matriz de calor '!$J$5:$J$9,MATCH('Matriz de riesgo de corrupción'!R19,'matriz de calor '!$I$5:$I$9,0))*INDEX('matriz de calor '!$K$4:$M$4,MATCH('Matriz de riesgo de corrupción'!S19,'matriz de calor '!$K$3:$M$3,))</f>
        <v>40</v>
      </c>
      <c r="U19" s="39"/>
      <c r="V19" s="12" t="s">
        <v>136</v>
      </c>
      <c r="W19" s="12"/>
      <c r="X19" s="39"/>
      <c r="Y19" s="39"/>
      <c r="Z19" s="39"/>
    </row>
    <row r="20" spans="1:26" ht="45" x14ac:dyDescent="0.25">
      <c r="A20" s="84"/>
      <c r="B20" s="73"/>
      <c r="C20" s="74"/>
      <c r="D20" s="37" t="s">
        <v>22</v>
      </c>
      <c r="E20" s="37" t="s">
        <v>127</v>
      </c>
      <c r="F20" s="37" t="s">
        <v>21</v>
      </c>
      <c r="G20" s="19" t="s">
        <v>14</v>
      </c>
      <c r="H20" s="39">
        <v>3</v>
      </c>
      <c r="I20" s="42" t="s">
        <v>88</v>
      </c>
      <c r="J20" s="39" t="s">
        <v>51</v>
      </c>
      <c r="K20" s="39">
        <f>INDEX('matriz de calor '!$B$5:$B$9,MATCH(I20,'matriz de calor '!$A$5:$A$9,0))*INDEX('matriz de calor '!$C$4:$E$4,MATCH('Matriz de riesgo de corrupción'!J20,'matriz de calor '!$C$3:$E$3,0))</f>
        <v>60</v>
      </c>
      <c r="L20" s="12" t="s">
        <v>128</v>
      </c>
      <c r="M20" s="12" t="s">
        <v>68</v>
      </c>
      <c r="N20" s="12" t="s">
        <v>72</v>
      </c>
      <c r="O20" s="12" t="s">
        <v>73</v>
      </c>
      <c r="P20" s="12" t="s">
        <v>75</v>
      </c>
      <c r="Q20" s="12" t="s">
        <v>77</v>
      </c>
      <c r="R20" s="12" t="s">
        <v>87</v>
      </c>
      <c r="S20" s="12" t="s">
        <v>51</v>
      </c>
      <c r="T20" s="39">
        <f>INDEX('matriz de calor '!$J$5:$J$9,MATCH('Matriz de riesgo de corrupción'!R20,'matriz de calor '!$I$5:$I$9,0))*INDEX('matriz de calor '!$K$4:$M$4,MATCH('Matriz de riesgo de corrupción'!S20,'matriz de calor '!$K$3:$M$3,))</f>
        <v>40</v>
      </c>
      <c r="U20" s="39"/>
      <c r="V20" s="12" t="s">
        <v>136</v>
      </c>
      <c r="W20" s="12"/>
      <c r="X20" s="39"/>
      <c r="Y20" s="39"/>
      <c r="Z20" s="39"/>
    </row>
    <row r="21" spans="1:26" ht="75" x14ac:dyDescent="0.25">
      <c r="A21" s="85"/>
      <c r="B21" s="86" t="s">
        <v>25</v>
      </c>
      <c r="C21" s="87"/>
      <c r="D21" s="10" t="s">
        <v>130</v>
      </c>
      <c r="E21" s="10" t="s">
        <v>146</v>
      </c>
      <c r="F21" s="10" t="s">
        <v>24</v>
      </c>
      <c r="G21" s="19" t="s">
        <v>14</v>
      </c>
      <c r="H21" s="39">
        <v>1</v>
      </c>
      <c r="I21" s="42" t="s">
        <v>87</v>
      </c>
      <c r="J21" s="39" t="s">
        <v>51</v>
      </c>
      <c r="K21" s="39">
        <f>INDEX('matriz de calor '!$B$5:$B$9,MATCH(I21,'matriz de calor '!$A$5:$A$9,0))*INDEX('matriz de calor '!$C$4:$E$4,MATCH('Matriz de riesgo de corrupción'!J21,'matriz de calor '!$C$3:$E$3,0))</f>
        <v>40</v>
      </c>
      <c r="L21" s="22" t="s">
        <v>137</v>
      </c>
      <c r="M21" s="12" t="s">
        <v>69</v>
      </c>
      <c r="N21" s="12" t="s">
        <v>72</v>
      </c>
      <c r="O21" s="12" t="s">
        <v>73</v>
      </c>
      <c r="P21" s="12" t="s">
        <v>75</v>
      </c>
      <c r="Q21" s="12" t="s">
        <v>77</v>
      </c>
      <c r="R21" s="12" t="s">
        <v>86</v>
      </c>
      <c r="S21" s="12" t="s">
        <v>51</v>
      </c>
      <c r="T21" s="39">
        <f>INDEX('matriz de calor '!$J$5:$J$9,MATCH('Matriz de riesgo de corrupción'!R21,'matriz de calor '!$I$5:$I$9,0))*INDEX('matriz de calor '!$K$4:$M$4,MATCH('Matriz de riesgo de corrupción'!S21,'matriz de calor '!$K$3:$M$3,))</f>
        <v>20</v>
      </c>
      <c r="U21" s="39"/>
      <c r="V21" s="12" t="s">
        <v>138</v>
      </c>
      <c r="W21" s="39"/>
      <c r="X21" s="39"/>
      <c r="Y21" s="39"/>
      <c r="Z21" s="39"/>
    </row>
    <row r="22" spans="1:26" ht="45" x14ac:dyDescent="0.25">
      <c r="A22" s="85"/>
      <c r="B22" s="90"/>
      <c r="C22" s="91"/>
      <c r="D22" s="12" t="s">
        <v>129</v>
      </c>
      <c r="E22" s="12" t="s">
        <v>26</v>
      </c>
      <c r="F22" s="12" t="s">
        <v>129</v>
      </c>
      <c r="G22" s="20" t="s">
        <v>23</v>
      </c>
      <c r="H22" s="39">
        <v>3</v>
      </c>
      <c r="I22" s="42" t="s">
        <v>87</v>
      </c>
      <c r="J22" s="39" t="s">
        <v>51</v>
      </c>
      <c r="K22" s="39">
        <f>INDEX('matriz de calor '!$B$5:$B$9,MATCH(I22,'matriz de calor '!$A$5:$A$9,0))*INDEX('matriz de calor '!$C$4:$E$4,MATCH('Matriz de riesgo de corrupción'!J22,'matriz de calor '!$C$3:$E$3,0))</f>
        <v>40</v>
      </c>
      <c r="L22" s="35" t="s">
        <v>139</v>
      </c>
      <c r="M22" s="12" t="s">
        <v>69</v>
      </c>
      <c r="N22" s="12" t="s">
        <v>72</v>
      </c>
      <c r="O22" s="12" t="s">
        <v>73</v>
      </c>
      <c r="P22" s="12" t="s">
        <v>75</v>
      </c>
      <c r="Q22" s="12" t="s">
        <v>77</v>
      </c>
      <c r="R22" s="12" t="s">
        <v>86</v>
      </c>
      <c r="S22" s="12" t="s">
        <v>50</v>
      </c>
      <c r="T22" s="39">
        <f>INDEX('matriz de calor '!$J$5:$J$9,MATCH('Matriz de riesgo de corrupción'!R22,'matriz de calor '!$I$5:$I$9,0))*INDEX('matriz de calor '!$K$4:$M$4,MATCH('Matriz de riesgo de corrupción'!S22,'matriz de calor '!$K$3:$M$3,))</f>
        <v>10</v>
      </c>
      <c r="U22" s="39"/>
      <c r="V22" s="12" t="s">
        <v>138</v>
      </c>
      <c r="W22" s="39"/>
      <c r="X22" s="39"/>
      <c r="Y22" s="39"/>
      <c r="Z22" s="39"/>
    </row>
    <row r="23" spans="1:26" ht="60" x14ac:dyDescent="0.25">
      <c r="A23" s="85"/>
      <c r="B23" s="86" t="s">
        <v>27</v>
      </c>
      <c r="C23" s="87"/>
      <c r="D23" s="12" t="s">
        <v>141</v>
      </c>
      <c r="E23" s="12" t="s">
        <v>140</v>
      </c>
      <c r="F23" s="12" t="s">
        <v>28</v>
      </c>
      <c r="G23" s="20" t="s">
        <v>23</v>
      </c>
      <c r="H23" s="39">
        <v>1</v>
      </c>
      <c r="I23" s="42" t="s">
        <v>87</v>
      </c>
      <c r="J23" s="39" t="s">
        <v>51</v>
      </c>
      <c r="K23" s="39">
        <f>INDEX('matriz de calor '!$B$5:$B$9,MATCH(I23,'matriz de calor '!$A$5:$A$9,0))*INDEX('matriz de calor '!$C$4:$E$4,MATCH('Matriz de riesgo de corrupción'!J23,'matriz de calor '!$C$3:$E$3,0))</f>
        <v>40</v>
      </c>
      <c r="L23" s="35" t="s">
        <v>148</v>
      </c>
      <c r="M23" s="12" t="s">
        <v>69</v>
      </c>
      <c r="N23" s="12" t="s">
        <v>72</v>
      </c>
      <c r="O23" s="12" t="s">
        <v>73</v>
      </c>
      <c r="P23" s="12" t="s">
        <v>75</v>
      </c>
      <c r="Q23" s="12" t="s">
        <v>77</v>
      </c>
      <c r="R23" s="12" t="s">
        <v>86</v>
      </c>
      <c r="S23" s="12" t="s">
        <v>51</v>
      </c>
      <c r="T23" s="39">
        <f>INDEX('matriz de calor '!$J$5:$J$9,MATCH('Matriz de riesgo de corrupción'!R23,'matriz de calor '!$I$5:$I$9,0))*INDEX('matriz de calor '!$K$4:$M$4,MATCH('Matriz de riesgo de corrupción'!S23,'matriz de calor '!$K$3:$M$3,))</f>
        <v>20</v>
      </c>
      <c r="U23" s="39"/>
      <c r="V23" s="12" t="s">
        <v>149</v>
      </c>
      <c r="W23" s="39"/>
      <c r="X23" s="39"/>
      <c r="Y23" s="39"/>
      <c r="Z23" s="39"/>
    </row>
    <row r="24" spans="1:26" ht="60" x14ac:dyDescent="0.25">
      <c r="A24" s="85"/>
      <c r="B24" s="86" t="s">
        <v>29</v>
      </c>
      <c r="C24" s="87"/>
      <c r="D24" s="10" t="s">
        <v>144</v>
      </c>
      <c r="E24" s="10" t="s">
        <v>143</v>
      </c>
      <c r="F24" s="10" t="s">
        <v>142</v>
      </c>
      <c r="G24" s="20" t="s">
        <v>145</v>
      </c>
      <c r="H24" s="39">
        <v>1</v>
      </c>
      <c r="I24" s="42" t="s">
        <v>87</v>
      </c>
      <c r="J24" s="39" t="s">
        <v>50</v>
      </c>
      <c r="K24" s="39">
        <f>INDEX('matriz de calor '!$B$5:$B$9,MATCH(I24,'matriz de calor '!$A$5:$A$9,0))*INDEX('matriz de calor '!$C$4:$E$4,MATCH('Matriz de riesgo de corrupción'!J24,'matriz de calor '!$C$3:$E$3,0))</f>
        <v>20</v>
      </c>
      <c r="L24" s="35" t="s">
        <v>147</v>
      </c>
      <c r="M24" s="12" t="s">
        <v>69</v>
      </c>
      <c r="N24" s="12" t="s">
        <v>72</v>
      </c>
      <c r="O24" s="12" t="s">
        <v>73</v>
      </c>
      <c r="P24" s="12" t="s">
        <v>75</v>
      </c>
      <c r="Q24" s="12" t="s">
        <v>77</v>
      </c>
      <c r="R24" s="12" t="s">
        <v>86</v>
      </c>
      <c r="S24" s="12" t="s">
        <v>50</v>
      </c>
      <c r="T24" s="39">
        <f>INDEX('matriz de calor '!$J$5:$J$9,MATCH('Matriz de riesgo de corrupción'!R24,'matriz de calor '!$I$5:$I$9,0))*INDEX('matriz de calor '!$K$4:$M$4,MATCH('Matriz de riesgo de corrupción'!S24,'matriz de calor '!$K$3:$M$3,))</f>
        <v>10</v>
      </c>
      <c r="U24" s="39"/>
      <c r="V24" s="12" t="s">
        <v>150</v>
      </c>
      <c r="W24" s="39"/>
      <c r="X24" s="39"/>
      <c r="Y24" s="39"/>
      <c r="Z24" s="39"/>
    </row>
    <row r="25" spans="1:26" ht="75" x14ac:dyDescent="0.25">
      <c r="A25" s="85"/>
      <c r="B25" s="90"/>
      <c r="C25" s="91"/>
      <c r="D25" s="11" t="s">
        <v>94</v>
      </c>
      <c r="E25" s="10" t="s">
        <v>151</v>
      </c>
      <c r="F25" s="10" t="s">
        <v>152</v>
      </c>
      <c r="G25" s="19" t="s">
        <v>154</v>
      </c>
      <c r="H25" s="39">
        <v>2</v>
      </c>
      <c r="I25" s="42" t="s">
        <v>87</v>
      </c>
      <c r="J25" s="39" t="s">
        <v>51</v>
      </c>
      <c r="K25" s="39">
        <f>INDEX('matriz de calor '!$B$5:$B$9,MATCH(I25,'matriz de calor '!$A$5:$A$9,0))*INDEX('matriz de calor '!$C$4:$E$4,MATCH('Matriz de riesgo de corrupción'!J25,'matriz de calor '!$C$3:$E$3,0))</f>
        <v>40</v>
      </c>
      <c r="L25" s="35" t="s">
        <v>155</v>
      </c>
      <c r="M25" s="12" t="s">
        <v>70</v>
      </c>
      <c r="N25" s="12" t="s">
        <v>72</v>
      </c>
      <c r="O25" s="12" t="s">
        <v>73</v>
      </c>
      <c r="P25" s="12" t="s">
        <v>75</v>
      </c>
      <c r="Q25" s="12" t="s">
        <v>77</v>
      </c>
      <c r="R25" s="12" t="s">
        <v>87</v>
      </c>
      <c r="S25" s="12" t="s">
        <v>50</v>
      </c>
      <c r="T25" s="39">
        <f>INDEX('matriz de calor '!$J$5:$J$9,MATCH('Matriz de riesgo de corrupción'!R25,'matriz de calor '!$I$5:$I$9,0))*INDEX('matriz de calor '!$K$4:$M$4,MATCH('Matriz de riesgo de corrupción'!S25,'matriz de calor '!$K$3:$M$3,))</f>
        <v>20</v>
      </c>
      <c r="U25" s="39"/>
      <c r="V25" s="12" t="s">
        <v>150</v>
      </c>
      <c r="W25" s="39"/>
      <c r="X25" s="39"/>
      <c r="Y25" s="39"/>
      <c r="Z25" s="39"/>
    </row>
    <row r="26" spans="1:26" ht="90.6" customHeight="1" x14ac:dyDescent="0.25">
      <c r="A26" s="85"/>
      <c r="B26" s="88" t="s">
        <v>30</v>
      </c>
      <c r="C26" s="89"/>
      <c r="D26" s="12" t="s">
        <v>158</v>
      </c>
      <c r="E26" s="12" t="s">
        <v>156</v>
      </c>
      <c r="F26" s="12" t="s">
        <v>157</v>
      </c>
      <c r="G26" s="19" t="s">
        <v>154</v>
      </c>
      <c r="H26" s="39">
        <v>1</v>
      </c>
      <c r="I26" s="42" t="s">
        <v>87</v>
      </c>
      <c r="J26" s="39" t="s">
        <v>51</v>
      </c>
      <c r="K26" s="39">
        <f>INDEX('matriz de calor '!$B$5:$B$9,MATCH(I26,'matriz de calor '!$A$5:$A$9,0))*INDEX('matriz de calor '!$C$4:$E$4,MATCH('Matriz de riesgo de corrupción'!J26,'matriz de calor '!$C$3:$E$3,0))</f>
        <v>40</v>
      </c>
      <c r="L26" s="22" t="s">
        <v>159</v>
      </c>
      <c r="M26" s="12" t="s">
        <v>69</v>
      </c>
      <c r="N26" s="12" t="s">
        <v>72</v>
      </c>
      <c r="O26" s="12" t="s">
        <v>73</v>
      </c>
      <c r="P26" s="12" t="s">
        <v>75</v>
      </c>
      <c r="Q26" s="12" t="s">
        <v>77</v>
      </c>
      <c r="R26" s="12" t="s">
        <v>86</v>
      </c>
      <c r="S26" s="12" t="s">
        <v>51</v>
      </c>
      <c r="T26" s="39">
        <f>INDEX('matriz de calor '!$J$5:$J$9,MATCH('Matriz de riesgo de corrupción'!R26,'matriz de calor '!$I$5:$I$9,0))*INDEX('matriz de calor '!$K$4:$M$4,MATCH('Matriz de riesgo de corrupción'!S26,'matriz de calor '!$K$3:$M$3,))</f>
        <v>20</v>
      </c>
      <c r="U26" s="39"/>
      <c r="V26" s="12" t="s">
        <v>167</v>
      </c>
      <c r="W26" s="39"/>
      <c r="X26" s="39"/>
      <c r="Y26" s="39"/>
      <c r="Z26" s="39"/>
    </row>
    <row r="27" spans="1:26" ht="91.7" customHeight="1" x14ac:dyDescent="0.25">
      <c r="A27" s="77"/>
      <c r="B27" s="80" t="s">
        <v>31</v>
      </c>
      <c r="C27" s="81"/>
      <c r="D27" s="11" t="s">
        <v>94</v>
      </c>
      <c r="E27" s="12" t="s">
        <v>160</v>
      </c>
      <c r="F27" s="12" t="s">
        <v>32</v>
      </c>
      <c r="G27" s="18" t="s">
        <v>162</v>
      </c>
      <c r="H27" s="39">
        <v>1</v>
      </c>
      <c r="I27" s="42" t="s">
        <v>88</v>
      </c>
      <c r="J27" s="39" t="s">
        <v>50</v>
      </c>
      <c r="K27" s="39">
        <f>INDEX('matriz de calor '!$B$5:$B$9,MATCH(I27,'matriz de calor '!$A$5:$A$9,0))*INDEX('matriz de calor '!$C$4:$E$4,MATCH('Matriz de riesgo de corrupción'!J27,'matriz de calor '!$C$3:$E$3,0))</f>
        <v>30</v>
      </c>
      <c r="L27" s="22" t="s">
        <v>161</v>
      </c>
      <c r="M27" s="12" t="s">
        <v>69</v>
      </c>
      <c r="N27" s="12" t="s">
        <v>71</v>
      </c>
      <c r="O27" s="12" t="s">
        <v>73</v>
      </c>
      <c r="P27" s="12" t="s">
        <v>75</v>
      </c>
      <c r="Q27" s="12" t="s">
        <v>77</v>
      </c>
      <c r="R27" s="12" t="s">
        <v>87</v>
      </c>
      <c r="S27" s="12" t="s">
        <v>50</v>
      </c>
      <c r="T27" s="39">
        <f>INDEX('matriz de calor '!$J$5:$J$9,MATCH('Matriz de riesgo de corrupción'!R27,'matriz de calor '!$I$5:$I$9,0))*INDEX('matriz de calor '!$K$4:$M$4,MATCH('Matriz de riesgo de corrupción'!S27,'matriz de calor '!$K$3:$M$3,))</f>
        <v>20</v>
      </c>
      <c r="U27" s="39"/>
      <c r="V27" s="12" t="s">
        <v>168</v>
      </c>
      <c r="W27" s="39"/>
      <c r="X27" s="39"/>
      <c r="Y27" s="39"/>
      <c r="Z27" s="39"/>
    </row>
    <row r="28" spans="1:26" ht="75" x14ac:dyDescent="0.25">
      <c r="A28" s="77"/>
      <c r="B28" s="75" t="s">
        <v>33</v>
      </c>
      <c r="C28" s="76"/>
      <c r="D28" s="11" t="s">
        <v>94</v>
      </c>
      <c r="E28" s="14" t="s">
        <v>163</v>
      </c>
      <c r="F28" s="13" t="s">
        <v>34</v>
      </c>
      <c r="G28" s="18" t="s">
        <v>166</v>
      </c>
      <c r="H28" s="39">
        <v>1</v>
      </c>
      <c r="I28" s="42" t="s">
        <v>87</v>
      </c>
      <c r="J28" s="39" t="s">
        <v>50</v>
      </c>
      <c r="K28" s="39">
        <f>INDEX('matriz de calor '!$B$5:$B$9,MATCH(I28,'matriz de calor '!$A$5:$A$9,0))*INDEX('matriz de calor '!$C$4:$E$4,MATCH('Matriz de riesgo de corrupción'!J28,'matriz de calor '!$C$3:$E$3,0))</f>
        <v>20</v>
      </c>
      <c r="L28" s="22" t="s">
        <v>164</v>
      </c>
      <c r="M28" s="12" t="s">
        <v>69</v>
      </c>
      <c r="N28" s="12" t="s">
        <v>72</v>
      </c>
      <c r="O28" s="12" t="s">
        <v>73</v>
      </c>
      <c r="P28" s="12" t="s">
        <v>75</v>
      </c>
      <c r="Q28" s="12" t="s">
        <v>77</v>
      </c>
      <c r="R28" s="12" t="s">
        <v>86</v>
      </c>
      <c r="S28" s="12" t="s">
        <v>50</v>
      </c>
      <c r="T28" s="39">
        <f>INDEX('matriz de calor '!$J$5:$J$9,MATCH('Matriz de riesgo de corrupción'!R28,'matriz de calor '!$I$5:$I$9,0))*INDEX('matriz de calor '!$K$4:$M$4,MATCH('Matriz de riesgo de corrupción'!S28,'matriz de calor '!$K$3:$M$3,))</f>
        <v>10</v>
      </c>
      <c r="U28" s="39"/>
      <c r="V28" s="12" t="s">
        <v>169</v>
      </c>
      <c r="W28" s="39"/>
      <c r="X28" s="39"/>
      <c r="Y28" s="39"/>
      <c r="Z28" s="39"/>
    </row>
    <row r="29" spans="1:26" ht="70.7" customHeight="1" x14ac:dyDescent="0.25">
      <c r="A29" s="77"/>
      <c r="B29" s="78"/>
      <c r="C29" s="79"/>
      <c r="D29" s="12" t="s">
        <v>158</v>
      </c>
      <c r="E29" s="13" t="s">
        <v>170</v>
      </c>
      <c r="F29" s="13" t="s">
        <v>35</v>
      </c>
      <c r="G29" s="18" t="s">
        <v>166</v>
      </c>
      <c r="H29" s="39">
        <v>2</v>
      </c>
      <c r="I29" s="42" t="s">
        <v>88</v>
      </c>
      <c r="J29" s="39" t="s">
        <v>50</v>
      </c>
      <c r="K29" s="39">
        <f>INDEX('matriz de calor '!$B$5:$B$9,MATCH(I29,'matriz de calor '!$A$5:$A$9,0))*INDEX('matriz de calor '!$C$4:$E$4,MATCH('Matriz de riesgo de corrupción'!J29,'matriz de calor '!$C$3:$E$3,0))</f>
        <v>30</v>
      </c>
      <c r="L29" s="22" t="s">
        <v>165</v>
      </c>
      <c r="M29" s="12" t="s">
        <v>69</v>
      </c>
      <c r="N29" s="12" t="s">
        <v>72</v>
      </c>
      <c r="O29" s="12" t="s">
        <v>73</v>
      </c>
      <c r="P29" s="12" t="s">
        <v>75</v>
      </c>
      <c r="Q29" s="12" t="s">
        <v>77</v>
      </c>
      <c r="R29" s="12" t="s">
        <v>87</v>
      </c>
      <c r="S29" s="12" t="s">
        <v>50</v>
      </c>
      <c r="T29" s="39">
        <f>INDEX('matriz de calor '!$J$5:$J$9,MATCH('Matriz de riesgo de corrupción'!R29,'matriz de calor '!$I$5:$I$9,0))*INDEX('matriz de calor '!$K$4:$M$4,MATCH('Matriz de riesgo de corrupción'!S29,'matriz de calor '!$K$3:$M$3,))</f>
        <v>20</v>
      </c>
      <c r="U29" s="39"/>
      <c r="V29" s="12" t="s">
        <v>169</v>
      </c>
      <c r="W29" s="39"/>
      <c r="X29" s="39"/>
      <c r="Y29" s="39"/>
      <c r="Z29" s="39"/>
    </row>
    <row r="30" spans="1:26" ht="105" x14ac:dyDescent="0.25">
      <c r="A30" s="77"/>
      <c r="B30" s="75" t="s">
        <v>36</v>
      </c>
      <c r="C30" s="76"/>
      <c r="D30" s="12" t="s">
        <v>171</v>
      </c>
      <c r="E30" s="36" t="s">
        <v>173</v>
      </c>
      <c r="F30" s="36" t="s">
        <v>37</v>
      </c>
      <c r="G30" s="21" t="s">
        <v>172</v>
      </c>
      <c r="H30" s="39">
        <v>1</v>
      </c>
      <c r="I30" s="42" t="s">
        <v>87</v>
      </c>
      <c r="J30" s="39" t="s">
        <v>51</v>
      </c>
      <c r="K30" s="39">
        <f>INDEX('matriz de calor '!$B$5:$B$9,MATCH(I30,'matriz de calor '!$A$5:$A$9,0))*INDEX('matriz de calor '!$C$4:$E$4,MATCH('Matriz de riesgo de corrupción'!J30,'matriz de calor '!$C$3:$E$3,0))</f>
        <v>40</v>
      </c>
      <c r="L30" s="22" t="s">
        <v>174</v>
      </c>
      <c r="M30" s="12" t="s">
        <v>69</v>
      </c>
      <c r="N30" s="12" t="s">
        <v>72</v>
      </c>
      <c r="O30" s="12" t="s">
        <v>73</v>
      </c>
      <c r="P30" s="12" t="s">
        <v>75</v>
      </c>
      <c r="Q30" s="12" t="s">
        <v>77</v>
      </c>
      <c r="R30" s="12" t="s">
        <v>86</v>
      </c>
      <c r="S30" s="12" t="s">
        <v>50</v>
      </c>
      <c r="T30" s="39">
        <f>INDEX('matriz de calor '!$J$5:$J$9,MATCH('Matriz de riesgo de corrupción'!R30,'matriz de calor '!$I$5:$I$9,0))*INDEX('matriz de calor '!$K$4:$M$4,MATCH('Matriz de riesgo de corrupción'!S30,'matriz de calor '!$K$3:$M$3,))</f>
        <v>10</v>
      </c>
      <c r="U30" s="39"/>
      <c r="V30" s="12" t="s">
        <v>169</v>
      </c>
      <c r="W30" s="39"/>
      <c r="X30" s="39"/>
      <c r="Y30" s="39"/>
      <c r="Z30" s="39"/>
    </row>
    <row r="31" spans="1:26" ht="129.6" customHeight="1" x14ac:dyDescent="0.25">
      <c r="A31" s="77"/>
      <c r="B31" s="75" t="s">
        <v>38</v>
      </c>
      <c r="C31" s="76"/>
      <c r="D31" s="11" t="s">
        <v>94</v>
      </c>
      <c r="E31" s="36" t="s">
        <v>176</v>
      </c>
      <c r="F31" s="15" t="s">
        <v>39</v>
      </c>
      <c r="G31" s="19" t="s">
        <v>40</v>
      </c>
      <c r="H31" s="39">
        <v>1</v>
      </c>
      <c r="I31" s="42" t="s">
        <v>88</v>
      </c>
      <c r="J31" s="39" t="s">
        <v>51</v>
      </c>
      <c r="K31" s="39">
        <f>INDEX('matriz de calor '!$B$5:$B$9,MATCH(I31,'matriz de calor '!$A$5:$A$9,0))*INDEX('matriz de calor '!$C$4:$E$4,MATCH('Matriz de riesgo de corrupción'!J31,'matriz de calor '!$C$3:$E$3,0))</f>
        <v>60</v>
      </c>
      <c r="L31" s="22" t="s">
        <v>175</v>
      </c>
      <c r="M31" s="12" t="s">
        <v>69</v>
      </c>
      <c r="N31" s="12" t="s">
        <v>72</v>
      </c>
      <c r="O31" s="12" t="s">
        <v>73</v>
      </c>
      <c r="P31" s="12" t="s">
        <v>75</v>
      </c>
      <c r="Q31" s="12" t="s">
        <v>77</v>
      </c>
      <c r="R31" s="12" t="s">
        <v>87</v>
      </c>
      <c r="S31" s="12" t="s">
        <v>51</v>
      </c>
      <c r="T31" s="39">
        <f>INDEX('matriz de calor '!$J$5:$J$9,MATCH('Matriz de riesgo de corrupción'!R31,'matriz de calor '!$I$5:$I$9,0))*INDEX('matriz de calor '!$K$4:$M$4,MATCH('Matriz de riesgo de corrupción'!S31,'matriz de calor '!$K$3:$M$3,))</f>
        <v>40</v>
      </c>
      <c r="U31" s="39"/>
      <c r="V31" s="12" t="s">
        <v>177</v>
      </c>
      <c r="W31" s="39"/>
      <c r="X31" s="39"/>
      <c r="Y31" s="39"/>
      <c r="Z31" s="39"/>
    </row>
    <row r="32" spans="1:26" ht="45" x14ac:dyDescent="0.25">
      <c r="A32" s="77"/>
      <c r="B32" s="73" t="s">
        <v>41</v>
      </c>
      <c r="C32" s="74"/>
      <c r="D32" s="12" t="s">
        <v>158</v>
      </c>
      <c r="E32" s="10" t="s">
        <v>178</v>
      </c>
      <c r="F32" s="10" t="s">
        <v>42</v>
      </c>
      <c r="G32" s="18" t="s">
        <v>43</v>
      </c>
      <c r="H32" s="39">
        <v>1</v>
      </c>
      <c r="I32" s="42" t="s">
        <v>87</v>
      </c>
      <c r="J32" s="39" t="s">
        <v>50</v>
      </c>
      <c r="K32" s="39">
        <f>INDEX('matriz de calor '!$B$5:$B$9,MATCH(I32,'matriz de calor '!$A$5:$A$9,0))*INDEX('matriz de calor '!$C$4:$E$4,MATCH('Matriz de riesgo de corrupción'!J32,'matriz de calor '!$C$3:$E$3,0))</f>
        <v>20</v>
      </c>
      <c r="L32" s="22" t="s">
        <v>179</v>
      </c>
      <c r="M32" s="12" t="s">
        <v>69</v>
      </c>
      <c r="N32" s="12" t="s">
        <v>72</v>
      </c>
      <c r="O32" s="12" t="s">
        <v>73</v>
      </c>
      <c r="P32" s="12" t="s">
        <v>75</v>
      </c>
      <c r="Q32" s="12" t="s">
        <v>77</v>
      </c>
      <c r="R32" s="12" t="s">
        <v>87</v>
      </c>
      <c r="S32" s="12" t="s">
        <v>50</v>
      </c>
      <c r="T32" s="39">
        <f>INDEX('matriz de calor '!$J$5:$J$9,MATCH('Matriz de riesgo de corrupción'!R32,'matriz de calor '!$I$5:$I$9,0))*INDEX('matriz de calor '!$K$4:$M$4,MATCH('Matriz de riesgo de corrupción'!S32,'matriz de calor '!$K$3:$M$3,))</f>
        <v>20</v>
      </c>
      <c r="U32" s="39"/>
      <c r="V32" s="12" t="s">
        <v>180</v>
      </c>
      <c r="W32" s="39"/>
      <c r="X32" s="39"/>
      <c r="Y32" s="39"/>
      <c r="Z32" s="39"/>
    </row>
    <row r="33" spans="1:26" ht="45" x14ac:dyDescent="0.25">
      <c r="A33" s="77"/>
      <c r="B33" s="73"/>
      <c r="C33" s="74"/>
      <c r="D33" s="36" t="s">
        <v>181</v>
      </c>
      <c r="E33" s="36" t="s">
        <v>184</v>
      </c>
      <c r="F33" s="10" t="s">
        <v>44</v>
      </c>
      <c r="G33" s="18" t="s">
        <v>45</v>
      </c>
      <c r="H33" s="39">
        <v>2</v>
      </c>
      <c r="I33" s="42" t="s">
        <v>87</v>
      </c>
      <c r="J33" s="39" t="s">
        <v>51</v>
      </c>
      <c r="K33" s="39">
        <f>INDEX('matriz de calor '!$B$5:$B$9,MATCH(I33,'matriz de calor '!$A$5:$A$9,0))*INDEX('matriz de calor '!$C$4:$E$4,MATCH('Matriz de riesgo de corrupción'!J33,'matriz de calor '!$C$3:$E$3,0))</f>
        <v>40</v>
      </c>
      <c r="L33" s="22" t="s">
        <v>183</v>
      </c>
      <c r="M33" s="12" t="s">
        <v>69</v>
      </c>
      <c r="N33" s="12" t="s">
        <v>72</v>
      </c>
      <c r="O33" s="12" t="s">
        <v>73</v>
      </c>
      <c r="P33" s="12" t="s">
        <v>75</v>
      </c>
      <c r="Q33" s="12" t="s">
        <v>77</v>
      </c>
      <c r="R33" s="12" t="s">
        <v>87</v>
      </c>
      <c r="S33" s="12" t="s">
        <v>50</v>
      </c>
      <c r="T33" s="39">
        <f>INDEX('matriz de calor '!$J$5:$J$9,MATCH('Matriz de riesgo de corrupción'!R33,'matriz de calor '!$I$5:$I$9,0))*INDEX('matriz de calor '!$K$4:$M$4,MATCH('Matriz de riesgo de corrupción'!S33,'matriz de calor '!$K$3:$M$3,))</f>
        <v>20</v>
      </c>
      <c r="U33" s="39"/>
      <c r="V33" s="12"/>
      <c r="W33" s="39"/>
      <c r="X33" s="39"/>
      <c r="Y33" s="39"/>
      <c r="Z33" s="39"/>
    </row>
    <row r="34" spans="1:26" ht="120.6" customHeight="1" x14ac:dyDescent="0.25">
      <c r="A34" s="16" t="s">
        <v>46</v>
      </c>
      <c r="B34" s="75" t="s">
        <v>47</v>
      </c>
      <c r="C34" s="76"/>
      <c r="D34" s="36" t="s">
        <v>181</v>
      </c>
      <c r="E34" s="10" t="s">
        <v>185</v>
      </c>
      <c r="F34" s="10" t="s">
        <v>182</v>
      </c>
      <c r="G34" s="12" t="s">
        <v>23</v>
      </c>
      <c r="H34" s="39">
        <v>1</v>
      </c>
      <c r="I34" s="42" t="s">
        <v>88</v>
      </c>
      <c r="J34" s="39" t="s">
        <v>50</v>
      </c>
      <c r="K34" s="39">
        <f>INDEX('matriz de calor '!$B$5:$B$9,MATCH(I34,'matriz de calor '!$A$5:$A$9,0))*INDEX('matriz de calor '!$C$4:$E$4,MATCH('Matriz de riesgo de corrupción'!J34,'matriz de calor '!$C$3:$E$3,0))</f>
        <v>30</v>
      </c>
      <c r="L34" s="35" t="s">
        <v>186</v>
      </c>
      <c r="M34" s="12" t="s">
        <v>69</v>
      </c>
      <c r="N34" s="12" t="s">
        <v>72</v>
      </c>
      <c r="O34" s="12" t="s">
        <v>73</v>
      </c>
      <c r="P34" s="12" t="s">
        <v>75</v>
      </c>
      <c r="Q34" s="12" t="s">
        <v>77</v>
      </c>
      <c r="R34" s="12" t="s">
        <v>87</v>
      </c>
      <c r="S34" s="12" t="s">
        <v>50</v>
      </c>
      <c r="T34" s="39">
        <f>INDEX('matriz de calor '!$J$5:$J$9,MATCH('Matriz de riesgo de corrupción'!R34,'matriz de calor '!$I$5:$I$9,0))*INDEX('matriz de calor '!$K$4:$M$4,MATCH('Matriz de riesgo de corrupción'!S34,'matriz de calor '!$K$3:$M$3,))</f>
        <v>20</v>
      </c>
      <c r="U34" s="39"/>
      <c r="V34" s="12" t="s">
        <v>187</v>
      </c>
      <c r="W34" s="39"/>
      <c r="X34" s="39"/>
      <c r="Y34" s="39"/>
      <c r="Z34" s="39"/>
    </row>
    <row r="35" spans="1:26" x14ac:dyDescent="0.25">
      <c r="H35" s="38"/>
    </row>
    <row r="36" spans="1:26" x14ac:dyDescent="0.25">
      <c r="H36" s="38"/>
    </row>
    <row r="37" spans="1:26" x14ac:dyDescent="0.25">
      <c r="H37" s="38"/>
    </row>
    <row r="38" spans="1:26" x14ac:dyDescent="0.25">
      <c r="H38" s="38"/>
    </row>
    <row r="39" spans="1:26" x14ac:dyDescent="0.25">
      <c r="H39" s="38"/>
    </row>
    <row r="40" spans="1:26" x14ac:dyDescent="0.25">
      <c r="H40" s="38"/>
    </row>
    <row r="41" spans="1:26" x14ac:dyDescent="0.25">
      <c r="H41" s="38"/>
    </row>
    <row r="42" spans="1:26" x14ac:dyDescent="0.25">
      <c r="H42" s="38"/>
    </row>
    <row r="43" spans="1:26" x14ac:dyDescent="0.25">
      <c r="H43" s="38"/>
    </row>
    <row r="44" spans="1:26" x14ac:dyDescent="0.25">
      <c r="H44" s="38"/>
    </row>
    <row r="45" spans="1:26" x14ac:dyDescent="0.25">
      <c r="H45" s="38"/>
    </row>
    <row r="46" spans="1:26" x14ac:dyDescent="0.25">
      <c r="H46" s="38"/>
    </row>
    <row r="47" spans="1:26" x14ac:dyDescent="0.25">
      <c r="H47" s="38"/>
    </row>
    <row r="48" spans="1:26" x14ac:dyDescent="0.25">
      <c r="H48" s="38"/>
    </row>
    <row r="49" spans="8:8" x14ac:dyDescent="0.25">
      <c r="H49" s="38"/>
    </row>
    <row r="50" spans="8:8" x14ac:dyDescent="0.25">
      <c r="H50" s="38"/>
    </row>
    <row r="51" spans="8:8" x14ac:dyDescent="0.25">
      <c r="H51" s="38"/>
    </row>
    <row r="52" spans="8:8" x14ac:dyDescent="0.25">
      <c r="H52" s="38"/>
    </row>
    <row r="53" spans="8:8" x14ac:dyDescent="0.25">
      <c r="H53" s="38"/>
    </row>
    <row r="54" spans="8:8" x14ac:dyDescent="0.25">
      <c r="H54" s="38"/>
    </row>
    <row r="55" spans="8:8" x14ac:dyDescent="0.25">
      <c r="H55" s="38"/>
    </row>
    <row r="56" spans="8:8" x14ac:dyDescent="0.25">
      <c r="H56" s="38"/>
    </row>
    <row r="57" spans="8:8" x14ac:dyDescent="0.25">
      <c r="H57" s="38"/>
    </row>
    <row r="58" spans="8:8" x14ac:dyDescent="0.25">
      <c r="H58" s="38"/>
    </row>
    <row r="59" spans="8:8" x14ac:dyDescent="0.25">
      <c r="H59" s="38"/>
    </row>
    <row r="60" spans="8:8" x14ac:dyDescent="0.25">
      <c r="H60" s="38"/>
    </row>
    <row r="61" spans="8:8" x14ac:dyDescent="0.25">
      <c r="H61" s="38"/>
    </row>
    <row r="62" spans="8:8" x14ac:dyDescent="0.25">
      <c r="H62" s="38"/>
    </row>
    <row r="63" spans="8:8" x14ac:dyDescent="0.25">
      <c r="H63" s="38"/>
    </row>
    <row r="64" spans="8:8" x14ac:dyDescent="0.25">
      <c r="H64" s="38"/>
    </row>
    <row r="65" spans="8:8" x14ac:dyDescent="0.25">
      <c r="H65" s="38"/>
    </row>
    <row r="66" spans="8:8" x14ac:dyDescent="0.25">
      <c r="H66" s="38"/>
    </row>
    <row r="67" spans="8:8" x14ac:dyDescent="0.25">
      <c r="H67" s="38"/>
    </row>
    <row r="68" spans="8:8" x14ac:dyDescent="0.25">
      <c r="H68" s="38"/>
    </row>
    <row r="69" spans="8:8" x14ac:dyDescent="0.25">
      <c r="H69" s="38"/>
    </row>
    <row r="70" spans="8:8" x14ac:dyDescent="0.25">
      <c r="H70" s="38"/>
    </row>
    <row r="71" spans="8:8" x14ac:dyDescent="0.25">
      <c r="H71" s="38"/>
    </row>
    <row r="72" spans="8:8" x14ac:dyDescent="0.25">
      <c r="H72" s="38"/>
    </row>
    <row r="73" spans="8:8" x14ac:dyDescent="0.25">
      <c r="H73" s="38"/>
    </row>
    <row r="74" spans="8:8" x14ac:dyDescent="0.25">
      <c r="H74" s="38"/>
    </row>
    <row r="75" spans="8:8" x14ac:dyDescent="0.25">
      <c r="H75" s="38"/>
    </row>
    <row r="76" spans="8:8" x14ac:dyDescent="0.25">
      <c r="H76" s="38"/>
    </row>
    <row r="77" spans="8:8" x14ac:dyDescent="0.25">
      <c r="H77" s="38"/>
    </row>
    <row r="78" spans="8:8" x14ac:dyDescent="0.25">
      <c r="H78" s="38"/>
    </row>
    <row r="79" spans="8:8" x14ac:dyDescent="0.25">
      <c r="H79" s="38"/>
    </row>
    <row r="80" spans="8:8" x14ac:dyDescent="0.25">
      <c r="H80" s="38"/>
    </row>
    <row r="81" spans="8:8" x14ac:dyDescent="0.25">
      <c r="H81" s="38"/>
    </row>
    <row r="82" spans="8:8" x14ac:dyDescent="0.25">
      <c r="H82" s="38"/>
    </row>
    <row r="83" spans="8:8" x14ac:dyDescent="0.25">
      <c r="H83" s="38"/>
    </row>
    <row r="84" spans="8:8" x14ac:dyDescent="0.25">
      <c r="H84" s="38"/>
    </row>
    <row r="85" spans="8:8" x14ac:dyDescent="0.25">
      <c r="H85" s="38"/>
    </row>
    <row r="86" spans="8:8" x14ac:dyDescent="0.25">
      <c r="H86" s="38"/>
    </row>
    <row r="87" spans="8:8" x14ac:dyDescent="0.25">
      <c r="H87" s="38"/>
    </row>
    <row r="88" spans="8:8" x14ac:dyDescent="0.25">
      <c r="H88" s="38"/>
    </row>
    <row r="89" spans="8:8" x14ac:dyDescent="0.25">
      <c r="H89" s="38"/>
    </row>
    <row r="90" spans="8:8" x14ac:dyDescent="0.25">
      <c r="H90" s="38"/>
    </row>
    <row r="91" spans="8:8" x14ac:dyDescent="0.25">
      <c r="H91" s="38"/>
    </row>
    <row r="92" spans="8:8" x14ac:dyDescent="0.25">
      <c r="H92" s="38"/>
    </row>
    <row r="93" spans="8:8" x14ac:dyDescent="0.25">
      <c r="H93" s="38"/>
    </row>
    <row r="94" spans="8:8" x14ac:dyDescent="0.25">
      <c r="H94" s="38"/>
    </row>
    <row r="95" spans="8:8" x14ac:dyDescent="0.25">
      <c r="H95" s="38"/>
    </row>
    <row r="96" spans="8:8" x14ac:dyDescent="0.25">
      <c r="H96" s="38"/>
    </row>
    <row r="97" spans="8:8" x14ac:dyDescent="0.25">
      <c r="H97" s="38"/>
    </row>
    <row r="98" spans="8:8" x14ac:dyDescent="0.25">
      <c r="H98" s="38"/>
    </row>
    <row r="99" spans="8:8" x14ac:dyDescent="0.25">
      <c r="H99" s="38"/>
    </row>
    <row r="100" spans="8:8" x14ac:dyDescent="0.25">
      <c r="H100" s="38"/>
    </row>
    <row r="101" spans="8:8" x14ac:dyDescent="0.25">
      <c r="H101" s="38"/>
    </row>
    <row r="102" spans="8:8" x14ac:dyDescent="0.25">
      <c r="H102" s="38"/>
    </row>
    <row r="103" spans="8:8" x14ac:dyDescent="0.25">
      <c r="H103" s="38"/>
    </row>
    <row r="104" spans="8:8" x14ac:dyDescent="0.25">
      <c r="H104" s="38"/>
    </row>
    <row r="105" spans="8:8" x14ac:dyDescent="0.25">
      <c r="H105" s="38"/>
    </row>
    <row r="106" spans="8:8" x14ac:dyDescent="0.25">
      <c r="H106" s="38"/>
    </row>
    <row r="107" spans="8:8" x14ac:dyDescent="0.25">
      <c r="H107" s="38"/>
    </row>
    <row r="108" spans="8:8" x14ac:dyDescent="0.25">
      <c r="H108" s="38"/>
    </row>
    <row r="109" spans="8:8" x14ac:dyDescent="0.25">
      <c r="H109" s="38"/>
    </row>
    <row r="110" spans="8:8" x14ac:dyDescent="0.25">
      <c r="H110" s="38"/>
    </row>
    <row r="111" spans="8:8" x14ac:dyDescent="0.25">
      <c r="H111" s="38"/>
    </row>
    <row r="112" spans="8:8" x14ac:dyDescent="0.25">
      <c r="H112" s="38"/>
    </row>
    <row r="113" spans="8:8" x14ac:dyDescent="0.25">
      <c r="H113" s="38"/>
    </row>
    <row r="114" spans="8:8" x14ac:dyDescent="0.25">
      <c r="H114" s="38"/>
    </row>
    <row r="115" spans="8:8" x14ac:dyDescent="0.25">
      <c r="H115" s="38"/>
    </row>
    <row r="116" spans="8:8" x14ac:dyDescent="0.25">
      <c r="H116" s="38"/>
    </row>
  </sheetData>
  <mergeCells count="60">
    <mergeCell ref="D10:D11"/>
    <mergeCell ref="R7:T7"/>
    <mergeCell ref="U7:Z7"/>
    <mergeCell ref="R8:R9"/>
    <mergeCell ref="S8:S9"/>
    <mergeCell ref="T8:T9"/>
    <mergeCell ref="X8:X9"/>
    <mergeCell ref="Y8:Y9"/>
    <mergeCell ref="Z8:Z9"/>
    <mergeCell ref="E10:E11"/>
    <mergeCell ref="F10:F11"/>
    <mergeCell ref="G10:G11"/>
    <mergeCell ref="H10:H11"/>
    <mergeCell ref="I10:I11"/>
    <mergeCell ref="J10:J11"/>
    <mergeCell ref="U8:U9"/>
    <mergeCell ref="A21:A26"/>
    <mergeCell ref="B23:C23"/>
    <mergeCell ref="B26:C26"/>
    <mergeCell ref="B21:C22"/>
    <mergeCell ref="B24:C25"/>
    <mergeCell ref="A10:A20"/>
    <mergeCell ref="B13:C13"/>
    <mergeCell ref="B14:C15"/>
    <mergeCell ref="B16:C17"/>
    <mergeCell ref="B18:C20"/>
    <mergeCell ref="B10:C12"/>
    <mergeCell ref="B32:C33"/>
    <mergeCell ref="B34:C34"/>
    <mergeCell ref="A27:A33"/>
    <mergeCell ref="B28:C29"/>
    <mergeCell ref="B30:C30"/>
    <mergeCell ref="B31:C31"/>
    <mergeCell ref="B27:C27"/>
    <mergeCell ref="H8:H9"/>
    <mergeCell ref="I7:K7"/>
    <mergeCell ref="L7:Q7"/>
    <mergeCell ref="A1:F4"/>
    <mergeCell ref="G1:L4"/>
    <mergeCell ref="M1:Q1"/>
    <mergeCell ref="M2:Q2"/>
    <mergeCell ref="M3:Q3"/>
    <mergeCell ref="M4:Q4"/>
    <mergeCell ref="E8:E9"/>
    <mergeCell ref="V8:V9"/>
    <mergeCell ref="L8:Q8"/>
    <mergeCell ref="W8:W9"/>
    <mergeCell ref="K10:K11"/>
    <mergeCell ref="A5:C5"/>
    <mergeCell ref="D5:Q5"/>
    <mergeCell ref="A6:C6"/>
    <mergeCell ref="D6:Q6"/>
    <mergeCell ref="I8:K8"/>
    <mergeCell ref="A7:C7"/>
    <mergeCell ref="D7:H7"/>
    <mergeCell ref="A8:A9"/>
    <mergeCell ref="B8:C9"/>
    <mergeCell ref="D8:D9"/>
    <mergeCell ref="F8:F9"/>
    <mergeCell ref="G8:G9"/>
  </mergeCells>
  <conditionalFormatting sqref="K10 K12:K34">
    <cfRule type="expression" dxfId="7" priority="6" stopIfTrue="1">
      <formula>AND(K10&gt;=60,K10&lt;=100)</formula>
    </cfRule>
    <cfRule type="expression" dxfId="6" priority="7" stopIfTrue="1">
      <formula>AND(K10&gt;=30,K10&lt;=59)</formula>
    </cfRule>
    <cfRule type="expression" dxfId="5" priority="8" stopIfTrue="1">
      <formula>AND(K10&gt;=11,K10&lt;=29)</formula>
    </cfRule>
    <cfRule type="expression" dxfId="4" priority="9" stopIfTrue="1">
      <formula>AND(K10&gt;=1,K10&lt;=10)</formula>
    </cfRule>
  </conditionalFormatting>
  <conditionalFormatting sqref="T10:T34">
    <cfRule type="expression" dxfId="3" priority="2">
      <formula>AND(T10&gt;=60,T10&lt;=100)</formula>
    </cfRule>
    <cfRule type="expression" dxfId="2" priority="3">
      <formula>AND(T10&gt;=11,T10&lt;=29)</formula>
    </cfRule>
    <cfRule type="expression" dxfId="1" priority="4">
      <formula>AND(T10&gt;=30,T10&lt;=59)</formula>
    </cfRule>
    <cfRule type="expression" dxfId="0" priority="5">
      <formula>$T$10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0000000}">
          <x14:formula1>
            <xm:f>'matriz de calor '!$A$5:$A$9</xm:f>
          </x14:formula1>
          <xm:sqref>I10 I12:I34</xm:sqref>
        </x14:dataValidation>
        <x14:dataValidation type="list" allowBlank="1" showInputMessage="1" showErrorMessage="1" xr:uid="{00000000-0002-0000-0000-000001000000}">
          <x14:formula1>
            <xm:f>'matriz de calor '!$C$3:$E$3</xm:f>
          </x14:formula1>
          <xm:sqref>J10 J12:J34</xm:sqref>
        </x14:dataValidation>
        <x14:dataValidation type="list" allowBlank="1" showInputMessage="1" showErrorMessage="1" xr:uid="{00000000-0002-0000-0000-000002000000}">
          <x14:formula1>
            <xm:f>atributos!$C$7:$C$9</xm:f>
          </x14:formula1>
          <xm:sqref>M10:M34</xm:sqref>
        </x14:dataValidation>
        <x14:dataValidation type="list" allowBlank="1" showInputMessage="1" showErrorMessage="1" xr:uid="{00000000-0002-0000-0000-000003000000}">
          <x14:formula1>
            <xm:f>atributos!$C$10:$C$11</xm:f>
          </x14:formula1>
          <xm:sqref>N10:N34</xm:sqref>
        </x14:dataValidation>
        <x14:dataValidation type="list" allowBlank="1" showInputMessage="1" showErrorMessage="1" xr:uid="{00000000-0002-0000-0000-000004000000}">
          <x14:formula1>
            <xm:f>atributos!$C$12:$C$13</xm:f>
          </x14:formula1>
          <xm:sqref>O10:O34</xm:sqref>
        </x14:dataValidation>
        <x14:dataValidation type="list" allowBlank="1" showInputMessage="1" showErrorMessage="1" xr:uid="{00000000-0002-0000-0000-000005000000}">
          <x14:formula1>
            <xm:f>atributos!$C$14:$C$15</xm:f>
          </x14:formula1>
          <xm:sqref>P10:P34</xm:sqref>
        </x14:dataValidation>
        <x14:dataValidation type="list" allowBlank="1" showInputMessage="1" showErrorMessage="1" xr:uid="{00000000-0002-0000-0000-000006000000}">
          <x14:formula1>
            <xm:f>atributos!$C$16:$C$17</xm:f>
          </x14:formula1>
          <xm:sqref>Q10:Q34</xm:sqref>
        </x14:dataValidation>
        <x14:dataValidation type="list" allowBlank="1" showInputMessage="1" showErrorMessage="1" xr:uid="{00000000-0002-0000-0000-000007000000}">
          <x14:formula1>
            <xm:f>'matriz de calor '!$I$5:$I$9</xm:f>
          </x14:formula1>
          <xm:sqref>R10:R34</xm:sqref>
        </x14:dataValidation>
        <x14:dataValidation type="list" allowBlank="1" showInputMessage="1" showErrorMessage="1" xr:uid="{00000000-0002-0000-0000-000008000000}">
          <x14:formula1>
            <xm:f>'matriz de calor '!$K$3:$M$3</xm:f>
          </x14:formula1>
          <xm:sqref>S10:S34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"/>
  <sheetViews>
    <sheetView workbookViewId="0">
      <selection activeCell="K3" sqref="K3"/>
    </sheetView>
  </sheetViews>
  <sheetFormatPr baseColWidth="10" defaultRowHeight="15" x14ac:dyDescent="0.25"/>
  <cols>
    <col min="1" max="1" width="10.85546875" customWidth="1"/>
    <col min="2" max="2" width="7.5703125" customWidth="1"/>
    <col min="3" max="3" width="9.42578125" customWidth="1"/>
    <col min="4" max="5" width="8.42578125" customWidth="1"/>
    <col min="6" max="6" width="4.42578125" customWidth="1"/>
    <col min="10" max="10" width="5.140625" customWidth="1"/>
    <col min="11" max="11" width="8.42578125" customWidth="1"/>
    <col min="12" max="12" width="8" customWidth="1"/>
    <col min="13" max="13" width="9" customWidth="1"/>
    <col min="14" max="14" width="7.140625" customWidth="1"/>
    <col min="15" max="15" width="11.42578125" customWidth="1"/>
    <col min="16" max="16" width="3.42578125" customWidth="1"/>
  </cols>
  <sheetData>
    <row r="1" spans="1:17" x14ac:dyDescent="0.25">
      <c r="C1" s="106"/>
      <c r="D1" s="106"/>
      <c r="E1" s="106"/>
      <c r="K1" s="106"/>
      <c r="L1" s="106"/>
      <c r="M1" s="106"/>
      <c r="P1" s="17"/>
      <c r="Q1" s="17"/>
    </row>
    <row r="2" spans="1:17" x14ac:dyDescent="0.25">
      <c r="C2" s="106" t="s">
        <v>217</v>
      </c>
      <c r="D2" s="106"/>
      <c r="E2" s="106"/>
      <c r="K2" s="106" t="s">
        <v>218</v>
      </c>
      <c r="L2" s="106"/>
      <c r="M2" s="106"/>
      <c r="P2" s="17"/>
      <c r="Q2" s="17"/>
    </row>
    <row r="3" spans="1:17" x14ac:dyDescent="0.25">
      <c r="C3" s="1" t="s">
        <v>49</v>
      </c>
      <c r="D3" s="1" t="s">
        <v>50</v>
      </c>
      <c r="E3" s="1" t="s">
        <v>51</v>
      </c>
      <c r="K3" s="1" t="s">
        <v>49</v>
      </c>
      <c r="L3" s="1" t="s">
        <v>50</v>
      </c>
      <c r="M3" s="1" t="s">
        <v>51</v>
      </c>
      <c r="P3" s="17"/>
      <c r="Q3" s="17"/>
    </row>
    <row r="4" spans="1:17" x14ac:dyDescent="0.25">
      <c r="A4" s="107" t="s">
        <v>48</v>
      </c>
      <c r="B4" s="108"/>
      <c r="C4" s="4">
        <v>5</v>
      </c>
      <c r="D4" s="4">
        <v>10</v>
      </c>
      <c r="E4" s="4">
        <v>20</v>
      </c>
      <c r="I4" s="107" t="s">
        <v>48</v>
      </c>
      <c r="J4" s="108"/>
      <c r="K4" s="4">
        <v>5</v>
      </c>
      <c r="L4" s="4">
        <v>10</v>
      </c>
      <c r="M4" s="4">
        <v>20</v>
      </c>
      <c r="P4" s="17"/>
      <c r="Q4" s="17"/>
    </row>
    <row r="5" spans="1:17" x14ac:dyDescent="0.25">
      <c r="A5" s="1" t="s">
        <v>90</v>
      </c>
      <c r="B5" s="4">
        <v>5</v>
      </c>
      <c r="C5" s="5">
        <f t="shared" ref="C5:E9" si="0">$B5*C$4</f>
        <v>25</v>
      </c>
      <c r="D5" s="23">
        <f t="shared" si="0"/>
        <v>50</v>
      </c>
      <c r="E5" s="8">
        <f>$B5*E$4</f>
        <v>100</v>
      </c>
      <c r="G5" s="7" t="s">
        <v>52</v>
      </c>
      <c r="I5" s="1" t="s">
        <v>90</v>
      </c>
      <c r="J5" s="4">
        <v>5</v>
      </c>
      <c r="K5" s="5">
        <f t="shared" ref="K5:M9" si="1">$B5*K$4</f>
        <v>25</v>
      </c>
      <c r="L5" s="23">
        <f t="shared" si="1"/>
        <v>50</v>
      </c>
      <c r="M5" s="8">
        <f>$B5*M$4</f>
        <v>100</v>
      </c>
      <c r="O5" s="7" t="s">
        <v>52</v>
      </c>
      <c r="P5" s="17"/>
      <c r="Q5" s="17"/>
    </row>
    <row r="6" spans="1:17" x14ac:dyDescent="0.25">
      <c r="A6" s="1" t="s">
        <v>89</v>
      </c>
      <c r="B6" s="4">
        <v>4</v>
      </c>
      <c r="C6" s="5">
        <f t="shared" si="0"/>
        <v>20</v>
      </c>
      <c r="D6" s="23">
        <f t="shared" si="0"/>
        <v>40</v>
      </c>
      <c r="E6" s="8">
        <f t="shared" si="0"/>
        <v>80</v>
      </c>
      <c r="G6" s="24" t="s">
        <v>55</v>
      </c>
      <c r="I6" s="1" t="s">
        <v>89</v>
      </c>
      <c r="J6" s="4">
        <v>4</v>
      </c>
      <c r="K6" s="5">
        <f t="shared" si="1"/>
        <v>20</v>
      </c>
      <c r="L6" s="23">
        <f t="shared" si="1"/>
        <v>40</v>
      </c>
      <c r="M6" s="8">
        <f t="shared" si="1"/>
        <v>80</v>
      </c>
      <c r="O6" s="24" t="s">
        <v>55</v>
      </c>
      <c r="P6" s="17"/>
      <c r="Q6" s="17"/>
    </row>
    <row r="7" spans="1:17" x14ac:dyDescent="0.25">
      <c r="A7" s="1" t="s">
        <v>88</v>
      </c>
      <c r="B7" s="4">
        <v>3</v>
      </c>
      <c r="C7" s="5">
        <f t="shared" si="0"/>
        <v>15</v>
      </c>
      <c r="D7" s="23">
        <f t="shared" si="0"/>
        <v>30</v>
      </c>
      <c r="E7" s="8">
        <f t="shared" si="0"/>
        <v>60</v>
      </c>
      <c r="G7" s="3" t="s">
        <v>53</v>
      </c>
      <c r="I7" s="1" t="s">
        <v>88</v>
      </c>
      <c r="J7" s="4">
        <v>3</v>
      </c>
      <c r="K7" s="5">
        <f t="shared" si="1"/>
        <v>15</v>
      </c>
      <c r="L7" s="23">
        <f t="shared" si="1"/>
        <v>30</v>
      </c>
      <c r="M7" s="8">
        <f t="shared" si="1"/>
        <v>60</v>
      </c>
      <c r="O7" s="3" t="s">
        <v>53</v>
      </c>
      <c r="P7" s="17"/>
      <c r="Q7" s="17"/>
    </row>
    <row r="8" spans="1:17" x14ac:dyDescent="0.25">
      <c r="A8" s="1" t="s">
        <v>87</v>
      </c>
      <c r="B8" s="4">
        <v>2</v>
      </c>
      <c r="C8" s="6">
        <f t="shared" si="0"/>
        <v>10</v>
      </c>
      <c r="D8" s="5">
        <f t="shared" si="0"/>
        <v>20</v>
      </c>
      <c r="E8" s="23">
        <f t="shared" si="0"/>
        <v>40</v>
      </c>
      <c r="G8" s="2" t="s">
        <v>54</v>
      </c>
      <c r="I8" s="1" t="s">
        <v>87</v>
      </c>
      <c r="J8" s="4">
        <v>2</v>
      </c>
      <c r="K8" s="6">
        <f t="shared" si="1"/>
        <v>10</v>
      </c>
      <c r="L8" s="5">
        <f t="shared" si="1"/>
        <v>20</v>
      </c>
      <c r="M8" s="23">
        <f t="shared" si="1"/>
        <v>40</v>
      </c>
      <c r="O8" s="2" t="s">
        <v>54</v>
      </c>
      <c r="P8" s="17"/>
      <c r="Q8" s="17"/>
    </row>
    <row r="9" spans="1:17" x14ac:dyDescent="0.25">
      <c r="A9" s="1" t="s">
        <v>86</v>
      </c>
      <c r="B9" s="4">
        <v>1</v>
      </c>
      <c r="C9" s="6">
        <f t="shared" si="0"/>
        <v>5</v>
      </c>
      <c r="D9" s="6">
        <f t="shared" si="0"/>
        <v>10</v>
      </c>
      <c r="E9" s="5">
        <f t="shared" si="0"/>
        <v>20</v>
      </c>
      <c r="I9" s="1" t="s">
        <v>86</v>
      </c>
      <c r="J9" s="4">
        <v>1</v>
      </c>
      <c r="K9" s="6">
        <f t="shared" si="1"/>
        <v>5</v>
      </c>
      <c r="L9" s="6">
        <f t="shared" si="1"/>
        <v>10</v>
      </c>
      <c r="M9" s="5">
        <f t="shared" si="1"/>
        <v>20</v>
      </c>
      <c r="P9" s="17"/>
      <c r="Q9" s="17"/>
    </row>
  </sheetData>
  <mergeCells count="6">
    <mergeCell ref="C1:E1"/>
    <mergeCell ref="C2:E2"/>
    <mergeCell ref="A4:B4"/>
    <mergeCell ref="I4:J4"/>
    <mergeCell ref="K1:M1"/>
    <mergeCell ref="K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E17"/>
  <sheetViews>
    <sheetView topLeftCell="A4" workbookViewId="0">
      <selection activeCell="G8" sqref="G8"/>
    </sheetView>
  </sheetViews>
  <sheetFormatPr baseColWidth="10" defaultColWidth="11.5703125" defaultRowHeight="15" x14ac:dyDescent="0.25"/>
  <cols>
    <col min="1" max="1" width="11.5703125" style="25"/>
    <col min="2" max="2" width="14.85546875" style="25" customWidth="1"/>
    <col min="3" max="3" width="11.5703125" style="25"/>
    <col min="4" max="4" width="35.5703125" style="25" customWidth="1"/>
    <col min="5" max="16384" width="11.5703125" style="25"/>
  </cols>
  <sheetData>
    <row r="6" spans="1:5" ht="28.7" customHeight="1" x14ac:dyDescent="0.25">
      <c r="A6" s="109" t="s">
        <v>215</v>
      </c>
      <c r="B6" s="110"/>
      <c r="C6" s="111"/>
      <c r="D6" s="31" t="s">
        <v>206</v>
      </c>
      <c r="E6" s="32" t="s">
        <v>214</v>
      </c>
    </row>
    <row r="7" spans="1:5" ht="31.5" x14ac:dyDescent="0.25">
      <c r="A7" s="112" t="s">
        <v>207</v>
      </c>
      <c r="B7" s="114" t="s">
        <v>208</v>
      </c>
      <c r="C7" s="33" t="s">
        <v>68</v>
      </c>
      <c r="D7" s="27" t="s">
        <v>195</v>
      </c>
      <c r="E7" s="30">
        <v>25</v>
      </c>
    </row>
    <row r="8" spans="1:5" ht="47.25" x14ac:dyDescent="0.25">
      <c r="A8" s="113"/>
      <c r="B8" s="115"/>
      <c r="C8" s="34" t="s">
        <v>69</v>
      </c>
      <c r="D8" s="28" t="s">
        <v>196</v>
      </c>
      <c r="E8" s="26">
        <v>15</v>
      </c>
    </row>
    <row r="9" spans="1:5" ht="47.25" x14ac:dyDescent="0.25">
      <c r="A9" s="113"/>
      <c r="B9" s="115"/>
      <c r="C9" s="34" t="s">
        <v>70</v>
      </c>
      <c r="D9" s="28" t="s">
        <v>197</v>
      </c>
      <c r="E9" s="26">
        <v>10</v>
      </c>
    </row>
    <row r="10" spans="1:5" ht="94.5" x14ac:dyDescent="0.25">
      <c r="A10" s="113"/>
      <c r="B10" s="115" t="s">
        <v>209</v>
      </c>
      <c r="C10" s="34" t="s">
        <v>71</v>
      </c>
      <c r="D10" s="28" t="s">
        <v>198</v>
      </c>
      <c r="E10" s="26">
        <v>25</v>
      </c>
    </row>
    <row r="11" spans="1:5" ht="47.25" x14ac:dyDescent="0.25">
      <c r="A11" s="113"/>
      <c r="B11" s="115"/>
      <c r="C11" s="34" t="s">
        <v>72</v>
      </c>
      <c r="D11" s="28" t="s">
        <v>199</v>
      </c>
      <c r="E11" s="26">
        <v>15</v>
      </c>
    </row>
    <row r="12" spans="1:5" ht="78.75" x14ac:dyDescent="0.25">
      <c r="A12" s="113" t="s">
        <v>210</v>
      </c>
      <c r="B12" s="115" t="s">
        <v>211</v>
      </c>
      <c r="C12" s="34" t="s">
        <v>73</v>
      </c>
      <c r="D12" s="28" t="s">
        <v>200</v>
      </c>
      <c r="E12" s="26"/>
    </row>
    <row r="13" spans="1:5" ht="63" x14ac:dyDescent="0.25">
      <c r="A13" s="113"/>
      <c r="B13" s="115"/>
      <c r="C13" s="34" t="s">
        <v>74</v>
      </c>
      <c r="D13" s="28" t="s">
        <v>201</v>
      </c>
      <c r="E13" s="26"/>
    </row>
    <row r="14" spans="1:5" ht="47.25" x14ac:dyDescent="0.25">
      <c r="A14" s="113"/>
      <c r="B14" s="115" t="s">
        <v>212</v>
      </c>
      <c r="C14" s="34" t="s">
        <v>75</v>
      </c>
      <c r="D14" s="28" t="s">
        <v>202</v>
      </c>
      <c r="E14" s="26"/>
    </row>
    <row r="15" spans="1:5" ht="63" x14ac:dyDescent="0.25">
      <c r="A15" s="113"/>
      <c r="B15" s="115"/>
      <c r="C15" s="34" t="s">
        <v>76</v>
      </c>
      <c r="D15" s="28" t="s">
        <v>203</v>
      </c>
      <c r="E15" s="26"/>
    </row>
    <row r="16" spans="1:5" ht="31.5" x14ac:dyDescent="0.25">
      <c r="A16" s="113"/>
      <c r="B16" s="115" t="s">
        <v>213</v>
      </c>
      <c r="C16" s="34" t="s">
        <v>77</v>
      </c>
      <c r="D16" s="28" t="s">
        <v>204</v>
      </c>
      <c r="E16" s="26"/>
    </row>
    <row r="17" spans="1:5" ht="32.25" thickBot="1" x14ac:dyDescent="0.3">
      <c r="A17" s="116"/>
      <c r="B17" s="117"/>
      <c r="C17" s="34" t="s">
        <v>78</v>
      </c>
      <c r="D17" s="29" t="s">
        <v>205</v>
      </c>
      <c r="E17" s="26"/>
    </row>
  </sheetData>
  <mergeCells count="8">
    <mergeCell ref="A6:C6"/>
    <mergeCell ref="A7:A11"/>
    <mergeCell ref="B7:B9"/>
    <mergeCell ref="B10:B11"/>
    <mergeCell ref="A12:A17"/>
    <mergeCell ref="B12:B13"/>
    <mergeCell ref="B14:B15"/>
    <mergeCell ref="B16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de riesgo de corrupción</vt:lpstr>
      <vt:lpstr>matriz de calor </vt:lpstr>
      <vt:lpstr>atributos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YOHASKY</dc:creator>
  <cp:lastModifiedBy>Planeación Corpocesar</cp:lastModifiedBy>
  <dcterms:created xsi:type="dcterms:W3CDTF">2023-01-29T21:17:55Z</dcterms:created>
  <dcterms:modified xsi:type="dcterms:W3CDTF">2026-01-29T16:48:52Z</dcterms:modified>
</cp:coreProperties>
</file>